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<sst xmlns="http://schemas.openxmlformats.org/spreadsheetml/2006/main" count="19" uniqueCount="16">
  <si>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</si>
  <si>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</si>
  <si>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</si>
  <si>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</si>
  <si>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</si>
  <si>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</si>
  <si>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</si>
  <si>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</si>
  <si>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</si>
  <si>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Sárvár, Rába-híd</t>
  </si>
  <si>
    <t>84-es út keresztezés</t>
  </si>
  <si>
    <t>Sitke, Kálváriakápolna</t>
  </si>
  <si>
    <t>Gérce, Kismackó</t>
  </si>
  <si>
    <t>Rózsáskerti erdészház</t>
  </si>
  <si>
    <t>Banya-fa</t>
  </si>
  <si>
    <t>Sárvár, vasútállomás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</si>
</sst>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Sárvár vá. - Banya-fák tisztása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11775"/>
          <c:w val="0.69475"/>
          <c:h val="0.54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Adatlap!$E$4:$E$92</c:f>
              <c:numCache>
                <c:ptCount val="89"/>
                <c:pt idx="0">
                  <c:v>0</c:v>
                </c:pt>
                <c:pt idx="1">
                  <c:v>83.48113126204977</c:v>
                </c:pt>
                <c:pt idx="2">
                  <c:v>269.232621275125</c:v>
                </c:pt>
                <c:pt idx="3">
                  <c:v>485.1659881615589</c:v>
                </c:pt>
                <c:pt idx="4">
                  <c:v>612.0307766421023</c:v>
                </c:pt>
                <c:pt idx="5">
                  <c:v>634.9648071805616</c:v>
                </c:pt>
                <c:pt idx="6">
                  <c:v>766.4110186469852</c:v>
                </c:pt>
                <c:pt idx="7">
                  <c:v>855.971270937103</c:v>
                </c:pt>
                <c:pt idx="8">
                  <c:v>1111.1993147961657</c:v>
                </c:pt>
                <c:pt idx="9">
                  <c:v>1151.2518772367127</c:v>
                </c:pt>
                <c:pt idx="10">
                  <c:v>1277.9092006749534</c:v>
                </c:pt>
                <c:pt idx="11">
                  <c:v>1354.1454506612022</c:v>
                </c:pt>
                <c:pt idx="12">
                  <c:v>1733.5286658033904</c:v>
                </c:pt>
                <c:pt idx="13">
                  <c:v>1841.708271494308</c:v>
                </c:pt>
                <c:pt idx="14">
                  <c:v>1908.3749381609748</c:v>
                </c:pt>
                <c:pt idx="15">
                  <c:v>2098.1185279045644</c:v>
                </c:pt>
                <c:pt idx="16">
                  <c:v>2273.5301317659705</c:v>
                </c:pt>
                <c:pt idx="17">
                  <c:v>2556.1403006573523</c:v>
                </c:pt>
                <c:pt idx="18">
                  <c:v>2623.003915069687</c:v>
                </c:pt>
                <c:pt idx="19">
                  <c:v>2838.632592419724</c:v>
                </c:pt>
                <c:pt idx="20">
                  <c:v>2838.632592419724</c:v>
                </c:pt>
                <c:pt idx="21">
                  <c:v>3175.1460225022456</c:v>
                </c:pt>
                <c:pt idx="22">
                  <c:v>3427.420358425298</c:v>
                </c:pt>
                <c:pt idx="23">
                  <c:v>3637.8643023092286</c:v>
                </c:pt>
                <c:pt idx="24">
                  <c:v>3870.9580085115567</c:v>
                </c:pt>
                <c:pt idx="25">
                  <c:v>4476.173126129277</c:v>
                </c:pt>
                <c:pt idx="26">
                  <c:v>4622.124402752433</c:v>
                </c:pt>
                <c:pt idx="27">
                  <c:v>4741.843556905548</c:v>
                </c:pt>
                <c:pt idx="28">
                  <c:v>4832.57076722839</c:v>
                </c:pt>
                <c:pt idx="29">
                  <c:v>4919.750254407877</c:v>
                </c:pt>
                <c:pt idx="30">
                  <c:v>5093.958333910062</c:v>
                </c:pt>
                <c:pt idx="31">
                  <c:v>5526.950158070301</c:v>
                </c:pt>
                <c:pt idx="32">
                  <c:v>5667.0168276471995</c:v>
                </c:pt>
                <c:pt idx="33">
                  <c:v>5752.367171119474</c:v>
                </c:pt>
                <c:pt idx="34">
                  <c:v>5836.943696773168</c:v>
                </c:pt>
                <c:pt idx="35">
                  <c:v>5836.943696773168</c:v>
                </c:pt>
                <c:pt idx="36">
                  <c:v>6118.061031617594</c:v>
                </c:pt>
                <c:pt idx="37">
                  <c:v>6269.581920875995</c:v>
                </c:pt>
                <c:pt idx="38">
                  <c:v>6932.867231300043</c:v>
                </c:pt>
                <c:pt idx="39">
                  <c:v>8031.177450952502</c:v>
                </c:pt>
                <c:pt idx="40">
                  <c:v>8333.001840071727</c:v>
                </c:pt>
                <c:pt idx="41">
                  <c:v>8693.073423282844</c:v>
                </c:pt>
                <c:pt idx="42">
                  <c:v>8953.604413967572</c:v>
                </c:pt>
                <c:pt idx="43">
                  <c:v>9166.100304789117</c:v>
                </c:pt>
                <c:pt idx="44">
                  <c:v>9469.358960009067</c:v>
                </c:pt>
                <c:pt idx="45">
                  <c:v>9895.03087733106</c:v>
                </c:pt>
                <c:pt idx="46">
                  <c:v>10145.68419855875</c:v>
                </c:pt>
                <c:pt idx="47">
                  <c:v>10344.827663573598</c:v>
                </c:pt>
                <c:pt idx="48">
                  <c:v>10493.898862073584</c:v>
                </c:pt>
                <c:pt idx="49">
                  <c:v>10546.696965360696</c:v>
                </c:pt>
                <c:pt idx="50">
                  <c:v>10723.303892106569</c:v>
                </c:pt>
                <c:pt idx="51">
                  <c:v>10884.332799471775</c:v>
                </c:pt>
                <c:pt idx="52">
                  <c:v>11266.031139285691</c:v>
                </c:pt>
                <c:pt idx="53">
                  <c:v>11410.442706878806</c:v>
                </c:pt>
                <c:pt idx="54">
                  <c:v>11920.486471357015</c:v>
                </c:pt>
                <c:pt idx="55">
                  <c:v>12344.766036318515</c:v>
                </c:pt>
                <c:pt idx="56">
                  <c:v>12503.823086772572</c:v>
                </c:pt>
                <c:pt idx="57">
                  <c:v>12561.158163118724</c:v>
                </c:pt>
                <c:pt idx="58">
                  <c:v>12733.545202236379</c:v>
                </c:pt>
                <c:pt idx="59">
                  <c:v>12942.358259379993</c:v>
                </c:pt>
                <c:pt idx="60">
                  <c:v>13150.603803013297</c:v>
                </c:pt>
                <c:pt idx="61">
                  <c:v>13346.954466798696</c:v>
                </c:pt>
                <c:pt idx="62">
                  <c:v>13517.423904117617</c:v>
                </c:pt>
                <c:pt idx="63">
                  <c:v>13643.561072079145</c:v>
                </c:pt>
                <c:pt idx="64">
                  <c:v>13808.383212386716</c:v>
                </c:pt>
                <c:pt idx="65">
                  <c:v>13961.372277926985</c:v>
                </c:pt>
                <c:pt idx="66">
                  <c:v>14067.092934994105</c:v>
                </c:pt>
                <c:pt idx="67">
                  <c:v>14357.595684497051</c:v>
                </c:pt>
                <c:pt idx="68">
                  <c:v>14710.809537988796</c:v>
                </c:pt>
                <c:pt idx="69">
                  <c:v>15022.324256932126</c:v>
                </c:pt>
                <c:pt idx="70">
                  <c:v>15309.915536784638</c:v>
                </c:pt>
                <c:pt idx="71">
                  <c:v>15474.098209539326</c:v>
                </c:pt>
                <c:pt idx="72">
                  <c:v>15669.03746911623</c:v>
                </c:pt>
                <c:pt idx="73">
                  <c:v>15781.974471913902</c:v>
                </c:pt>
                <c:pt idx="74">
                  <c:v>16017.257953902708</c:v>
                </c:pt>
                <c:pt idx="75">
                  <c:v>16309.160507149023</c:v>
                </c:pt>
                <c:pt idx="76">
                  <c:v>16435.81783058726</c:v>
                </c:pt>
                <c:pt idx="77">
                  <c:v>16435.81783058726</c:v>
                </c:pt>
                <c:pt idx="78">
                  <c:v>16639.982233022078</c:v>
                </c:pt>
                <c:pt idx="79">
                  <c:v>17228.654615784748</c:v>
                </c:pt>
                <c:pt idx="80">
                  <c:v>17228.654615784748</c:v>
                </c:pt>
                <c:pt idx="81">
                  <c:v>17228.654615784748</c:v>
                </c:pt>
              </c:numCache>
            </c:numRef>
          </c:xVal>
          <c:yVal>
            <c:numRef>
              <c:f>Adatlap!$A$4:$A$92</c:f>
              <c:numCache>
                <c:ptCount val="89"/>
                <c:pt idx="0">
                  <c:v>155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155</c:v>
                </c:pt>
                <c:pt idx="9">
                  <c:v>150</c:v>
                </c:pt>
                <c:pt idx="10">
                  <c:v>150</c:v>
                </c:pt>
                <c:pt idx="11">
                  <c:v>155</c:v>
                </c:pt>
                <c:pt idx="12">
                  <c:v>155</c:v>
                </c:pt>
                <c:pt idx="13">
                  <c:v>153</c:v>
                </c:pt>
                <c:pt idx="14">
                  <c:v>153</c:v>
                </c:pt>
                <c:pt idx="15">
                  <c:v>153</c:v>
                </c:pt>
                <c:pt idx="16">
                  <c:v>153</c:v>
                </c:pt>
                <c:pt idx="17">
                  <c:v>153</c:v>
                </c:pt>
                <c:pt idx="18">
                  <c:v>153</c:v>
                </c:pt>
                <c:pt idx="19">
                  <c:v>153</c:v>
                </c:pt>
                <c:pt idx="20">
                  <c:v>154</c:v>
                </c:pt>
                <c:pt idx="21">
                  <c:v>154</c:v>
                </c:pt>
                <c:pt idx="22">
                  <c:v>155</c:v>
                </c:pt>
                <c:pt idx="23">
                  <c:v>155</c:v>
                </c:pt>
                <c:pt idx="24">
                  <c:v>155</c:v>
                </c:pt>
                <c:pt idx="25">
                  <c:v>160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170</c:v>
                </c:pt>
                <c:pt idx="30">
                  <c:v>170</c:v>
                </c:pt>
                <c:pt idx="31">
                  <c:v>160</c:v>
                </c:pt>
                <c:pt idx="32">
                  <c:v>160</c:v>
                </c:pt>
                <c:pt idx="33">
                  <c:v>160</c:v>
                </c:pt>
                <c:pt idx="34">
                  <c:v>150</c:v>
                </c:pt>
                <c:pt idx="35">
                  <c:v>150</c:v>
                </c:pt>
                <c:pt idx="36">
                  <c:v>155</c:v>
                </c:pt>
                <c:pt idx="37">
                  <c:v>160</c:v>
                </c:pt>
                <c:pt idx="38">
                  <c:v>165</c:v>
                </c:pt>
                <c:pt idx="39">
                  <c:v>165</c:v>
                </c:pt>
                <c:pt idx="40">
                  <c:v>160</c:v>
                </c:pt>
                <c:pt idx="41">
                  <c:v>155</c:v>
                </c:pt>
                <c:pt idx="42">
                  <c:v>160</c:v>
                </c:pt>
                <c:pt idx="43">
                  <c:v>165</c:v>
                </c:pt>
                <c:pt idx="44">
                  <c:v>170</c:v>
                </c:pt>
                <c:pt idx="45">
                  <c:v>180</c:v>
                </c:pt>
                <c:pt idx="46">
                  <c:v>180</c:v>
                </c:pt>
                <c:pt idx="47">
                  <c:v>180</c:v>
                </c:pt>
                <c:pt idx="48">
                  <c:v>180</c:v>
                </c:pt>
                <c:pt idx="49">
                  <c:v>180</c:v>
                </c:pt>
                <c:pt idx="50">
                  <c:v>185</c:v>
                </c:pt>
                <c:pt idx="51">
                  <c:v>185</c:v>
                </c:pt>
                <c:pt idx="52">
                  <c:v>190</c:v>
                </c:pt>
                <c:pt idx="53">
                  <c:v>190</c:v>
                </c:pt>
                <c:pt idx="54">
                  <c:v>190</c:v>
                </c:pt>
                <c:pt idx="55">
                  <c:v>180</c:v>
                </c:pt>
                <c:pt idx="56">
                  <c:v>175</c:v>
                </c:pt>
                <c:pt idx="57">
                  <c:v>175</c:v>
                </c:pt>
                <c:pt idx="58">
                  <c:v>180</c:v>
                </c:pt>
                <c:pt idx="59">
                  <c:v>180</c:v>
                </c:pt>
                <c:pt idx="60">
                  <c:v>180</c:v>
                </c:pt>
                <c:pt idx="61">
                  <c:v>180</c:v>
                </c:pt>
                <c:pt idx="62">
                  <c:v>180</c:v>
                </c:pt>
                <c:pt idx="63">
                  <c:v>180</c:v>
                </c:pt>
                <c:pt idx="64">
                  <c:v>190</c:v>
                </c:pt>
                <c:pt idx="65">
                  <c:v>200</c:v>
                </c:pt>
                <c:pt idx="66">
                  <c:v>195</c:v>
                </c:pt>
                <c:pt idx="67">
                  <c:v>190</c:v>
                </c:pt>
                <c:pt idx="68">
                  <c:v>185</c:v>
                </c:pt>
                <c:pt idx="69">
                  <c:v>185</c:v>
                </c:pt>
                <c:pt idx="70">
                  <c:v>185</c:v>
                </c:pt>
                <c:pt idx="71">
                  <c:v>185</c:v>
                </c:pt>
                <c:pt idx="72">
                  <c:v>185</c:v>
                </c:pt>
                <c:pt idx="73">
                  <c:v>183</c:v>
                </c:pt>
                <c:pt idx="74">
                  <c:v>185</c:v>
                </c:pt>
                <c:pt idx="75">
                  <c:v>185</c:v>
                </c:pt>
                <c:pt idx="76">
                  <c:v>185</c:v>
                </c:pt>
                <c:pt idx="77">
                  <c:v>185</c:v>
                </c:pt>
                <c:pt idx="78">
                  <c:v>190</c:v>
                </c:pt>
                <c:pt idx="79">
                  <c:v>200</c:v>
                </c:pt>
              </c:numCache>
            </c:numRef>
          </c:yVal>
          <c:smooth val="0"/>
        </c:ser>
        <c:axId val="14700332"/>
        <c:axId val="65194125"/>
      </c:scatterChart>
      <c:valAx>
        <c:axId val="14700332"/>
        <c:scaling>
          <c:orientation val="minMax"/>
          <c:max val="1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5194125"/>
        <c:crosses val="autoZero"/>
        <c:crossBetween val="midCat"/>
        <c:dispUnits/>
        <c:majorUnit val="5000"/>
        <c:minorUnit val="1000"/>
      </c:valAx>
      <c:valAx>
        <c:axId val="65194125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00332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0.1855</cdr:x>
      <cdr:y>0.51025</cdr:y>
    </cdr:from>
    <cdr:to>
      <cdr:x>0.1855</cdr:x>
      <cdr:y>0.91775</cdr:y>
    </cdr:to>
    <cdr:sp>
      <cdr:nvSpPr>
        <cdr:cNvPr id="1" name="Line 1"/>
        <cdr:cNvSpPr>
          <a:spLocks/>
        </cdr:cNvSpPr>
      </cdr:nvSpPr>
      <cdr:spPr>
        <a:xfrm>
          <a:off x="1704975" y="29337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0.311</cdr:x>
      <cdr:y>0.5295</cdr:y>
    </cdr:from>
    <cdr:to>
      <cdr:x>0.311</cdr:x>
      <cdr:y>0.91775</cdr:y>
    </cdr:to>
    <cdr:sp>
      <cdr:nvSpPr>
        <cdr:cNvPr id="2" name="Line 3"/>
        <cdr:cNvSpPr>
          <a:spLocks/>
        </cdr:cNvSpPr>
      </cdr:nvSpPr>
      <cdr:spPr>
        <a:xfrm>
          <a:off x="2867025" y="3048000"/>
          <a:ext cx="0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0.381</cdr:x>
      <cdr:y>0.5295</cdr:y>
    </cdr:from>
    <cdr:to>
      <cdr:x>0.381</cdr:x>
      <cdr:y>0.91775</cdr:y>
    </cdr:to>
    <cdr:sp>
      <cdr:nvSpPr>
        <cdr:cNvPr id="3" name="Line 6"/>
        <cdr:cNvSpPr>
          <a:spLocks/>
        </cdr:cNvSpPr>
      </cdr:nvSpPr>
      <cdr:spPr>
        <a:xfrm>
          <a:off x="3505200" y="3048000"/>
          <a:ext cx="0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0.171</cdr:x>
      <cdr:y>0.7165</cdr:y>
    </cdr:from>
    <cdr:to>
      <cdr:x>0.1855</cdr:x>
      <cdr:y>0.88775</cdr:y>
    </cdr:to>
    <cdr:sp>
      <cdr:nvSpPr>
        <cdr:cNvPr id="4" name="AutoShape 8"/>
        <cdr:cNvSpPr>
          <a:spLocks/>
        </cdr:cNvSpPr>
      </cdr:nvSpPr>
      <cdr:spPr>
        <a:xfrm rot="16200000">
          <a:off x="1571625" y="4124325"/>
          <a:ext cx="133350" cy="9906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Sárvár, vasútállomás</a:t>
          </a:r>
        </a:p>
      </cdr:txBody>
    </cdr:sp>
  </cdr:relSizeAnchor>
  <cdr:relSizeAnchor xmlns:cdr="http://schemas.openxmlformats.org/drawingml/2006/chartDrawing">
    <cdr:from>
      <cdr:x>0.29625</cdr:x>
      <cdr:y>0.752</cdr:y>
    </cdr:from>
    <cdr:to>
      <cdr:x>0.311</cdr:x>
      <cdr:y>0.88775</cdr:y>
    </cdr:to>
    <cdr:sp>
      <cdr:nvSpPr>
        <cdr:cNvPr id="5" name="AutoShape 9"/>
        <cdr:cNvSpPr>
          <a:spLocks/>
        </cdr:cNvSpPr>
      </cdr:nvSpPr>
      <cdr:spPr>
        <a:xfrm rot="16200000">
          <a:off x="2724150" y="4324350"/>
          <a:ext cx="133350" cy="7810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Sárvár, Rába híd</a:t>
          </a:r>
        </a:p>
      </cdr:txBody>
    </cdr:sp>
  </cdr:relSizeAnchor>
  <cdr:relSizeAnchor xmlns:cdr="http://schemas.openxmlformats.org/drawingml/2006/chartDrawing">
    <cdr:from>
      <cdr:x>0.367</cdr:x>
      <cdr:y>0.7165</cdr:y>
    </cdr:from>
    <cdr:to>
      <cdr:x>0.381</cdr:x>
      <cdr:y>0.8895</cdr:y>
    </cdr:to>
    <cdr:sp>
      <cdr:nvSpPr>
        <cdr:cNvPr id="6" name="AutoShape 11"/>
        <cdr:cNvSpPr>
          <a:spLocks/>
        </cdr:cNvSpPr>
      </cdr:nvSpPr>
      <cdr:spPr>
        <a:xfrm rot="16200000">
          <a:off x="3381375" y="4124325"/>
          <a:ext cx="133350" cy="10001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84-es út keresztezés</a:t>
          </a:r>
        </a:p>
      </cdr:txBody>
    </cdr:sp>
  </cdr:relSizeAnchor>
  <cdr:relSizeAnchor xmlns:cdr="http://schemas.openxmlformats.org/drawingml/2006/chartDrawing">
    <cdr:from>
      <cdr:x>0.555</cdr:x>
      <cdr:y>0.51025</cdr:y>
    </cdr:from>
    <cdr:to>
      <cdr:x>0.555</cdr:x>
      <cdr:y>0.91775</cdr:y>
    </cdr:to>
    <cdr:sp>
      <cdr:nvSpPr>
        <cdr:cNvPr id="7" name="Line 12"/>
        <cdr:cNvSpPr>
          <a:spLocks/>
        </cdr:cNvSpPr>
      </cdr:nvSpPr>
      <cdr:spPr>
        <a:xfrm>
          <a:off x="5114925" y="29337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0.54025</cdr:x>
      <cdr:y>0.7165</cdr:y>
    </cdr:from>
    <cdr:to>
      <cdr:x>0.555</cdr:x>
      <cdr:y>0.896</cdr:y>
    </cdr:to>
    <cdr:sp>
      <cdr:nvSpPr>
        <cdr:cNvPr id="8" name="AutoShape 13"/>
        <cdr:cNvSpPr>
          <a:spLocks/>
        </cdr:cNvSpPr>
      </cdr:nvSpPr>
      <cdr:spPr>
        <a:xfrm rot="16200000">
          <a:off x="4972050" y="4124325"/>
          <a:ext cx="133350" cy="10382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Sitke, Kálváriatemplom</a:t>
          </a:r>
        </a:p>
      </cdr:txBody>
    </cdr:sp>
  </cdr:relSizeAnchor>
  <cdr:relSizeAnchor xmlns:cdr="http://schemas.openxmlformats.org/drawingml/2006/chartDrawing">
    <cdr:from>
      <cdr:x>0.65175</cdr:x>
      <cdr:y>0.51025</cdr:y>
    </cdr:from>
    <cdr:to>
      <cdr:x>0.65175</cdr:x>
      <cdr:y>0.91775</cdr:y>
    </cdr:to>
    <cdr:sp>
      <cdr:nvSpPr>
        <cdr:cNvPr id="9" name="Line 14"/>
        <cdr:cNvSpPr>
          <a:spLocks/>
        </cdr:cNvSpPr>
      </cdr:nvSpPr>
      <cdr:spPr>
        <a:xfrm>
          <a:off x="6000750" y="29337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0.75875</cdr:y>
    </cdr:from>
    <cdr:to>
      <cdr:x>0.65175</cdr:x>
      <cdr:y>0.896</cdr:y>
    </cdr:to>
    <cdr:sp>
      <cdr:nvSpPr>
        <cdr:cNvPr id="10" name="AutoShape 15"/>
        <cdr:cNvSpPr>
          <a:spLocks/>
        </cdr:cNvSpPr>
      </cdr:nvSpPr>
      <cdr:spPr>
        <a:xfrm rot="16200000">
          <a:off x="5867400" y="4371975"/>
          <a:ext cx="133350" cy="7905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Gérce, Kismackó</a:t>
          </a:r>
        </a:p>
      </cdr:txBody>
    </cdr:sp>
  </cdr:relSizeAnchor>
  <cdr:relSizeAnchor xmlns:cdr="http://schemas.openxmlformats.org/drawingml/2006/chartDrawing">
    <cdr:from>
      <cdr:x>0.7415</cdr:x>
      <cdr:y>0.51025</cdr:y>
    </cdr:from>
    <cdr:to>
      <cdr:x>0.7415</cdr:x>
      <cdr:y>0.91775</cdr:y>
    </cdr:to>
    <cdr:sp>
      <cdr:nvSpPr>
        <cdr:cNvPr id="11" name="Line 16"/>
        <cdr:cNvSpPr>
          <a:spLocks/>
        </cdr:cNvSpPr>
      </cdr:nvSpPr>
      <cdr:spPr>
        <a:xfrm>
          <a:off x="6829425" y="29337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0.727</cdr:x>
      <cdr:y>0.706</cdr:y>
    </cdr:from>
    <cdr:to>
      <cdr:x>0.7415</cdr:x>
      <cdr:y>0.8945</cdr:y>
    </cdr:to>
    <cdr:sp>
      <cdr:nvSpPr>
        <cdr:cNvPr id="12" name="AutoShape 17"/>
        <cdr:cNvSpPr>
          <a:spLocks/>
        </cdr:cNvSpPr>
      </cdr:nvSpPr>
      <cdr:spPr>
        <a:xfrm rot="16200000">
          <a:off x="6696075" y="4067175"/>
          <a:ext cx="133350" cy="10858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Rózsáskerti erdészház</a:t>
          </a:r>
        </a:p>
      </cdr:txBody>
    </cdr:sp>
  </cdr:relSizeAnchor>
  <cdr:relSizeAnchor xmlns:cdr="http://schemas.openxmlformats.org/drawingml/2006/chartDrawing">
    <cdr:from>
      <cdr:x>0.795</cdr:x>
      <cdr:y>0.51025</cdr:y>
    </cdr:from>
    <cdr:to>
      <cdr:x>0.795</cdr:x>
      <cdr:y>0.91775</cdr:y>
    </cdr:to>
    <cdr:sp>
      <cdr:nvSpPr>
        <cdr:cNvPr id="13" name="Line 18"/>
        <cdr:cNvSpPr>
          <a:spLocks/>
        </cdr:cNvSpPr>
      </cdr:nvSpPr>
      <cdr:spPr>
        <a:xfrm>
          <a:off x="7324725" y="29337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0.7805</cdr:x>
      <cdr:y>0.74175</cdr:y>
    </cdr:from>
    <cdr:to>
      <cdr:x>0.795</cdr:x>
      <cdr:y>0.8945</cdr:y>
    </cdr:to>
    <cdr:sp>
      <cdr:nvSpPr>
        <cdr:cNvPr id="14" name="AutoShape 19"/>
        <cdr:cNvSpPr>
          <a:spLocks/>
        </cdr:cNvSpPr>
      </cdr:nvSpPr>
      <cdr:spPr>
        <a:xfrm rot="16200000">
          <a:off x="7191375" y="4267200"/>
          <a:ext cx="133350" cy="8763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Banya-fák tisztása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92"/>
  <sheetViews>
    <sheetView tabSelected="1" workbookViewId="0" topLeftCell="A1">
      <selection activeCell="H4" sqref="H4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155</v>
      </c>
      <c r="B4" s="40">
        <v>379</v>
      </c>
      <c r="C4" s="41">
        <v>258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15</v>
      </c>
    </row>
    <row r="5" spans="1:8" ht="12.75">
      <c r="A5" s="5">
        <v>155</v>
      </c>
      <c r="B5" s="6">
        <v>395</v>
      </c>
      <c r="C5" s="6">
        <v>255</v>
      </c>
      <c r="D5" s="2">
        <f>SQRT((B5-B4)*(B5-B4)+(C5-C4)*(C5-C4))</f>
        <v>16.278820596099706</v>
      </c>
      <c r="E5" s="23">
        <f>SUM(D$4:D5)*1000/195</f>
        <v>83.48113126204977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7"/>
    </row>
    <row r="6" spans="1:8" ht="12.75">
      <c r="A6" s="3">
        <v>155</v>
      </c>
      <c r="B6" s="1">
        <v>399</v>
      </c>
      <c r="C6" s="1">
        <v>291</v>
      </c>
      <c r="D6" s="2">
        <f aca="true" t="shared" si="2" ref="D6:D32">SQRT((B6-B5)*(B6-B5)+(C6-C5)*(C6-C5))</f>
        <v>36.22154055254967</v>
      </c>
      <c r="E6" s="23">
        <f>SUM(D$4:D6)*1000/195</f>
        <v>269.232621275125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155</v>
      </c>
      <c r="B7" s="1">
        <v>441</v>
      </c>
      <c r="C7" s="1">
        <v>288</v>
      </c>
      <c r="D7" s="2">
        <f t="shared" si="2"/>
        <v>42.1070065428546</v>
      </c>
      <c r="E7" s="23">
        <f>SUM(D$4:D7)*1000/195</f>
        <v>485.1659881615589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155</v>
      </c>
      <c r="B8" s="1">
        <v>447</v>
      </c>
      <c r="C8" s="1">
        <v>312</v>
      </c>
      <c r="D8" s="2">
        <f t="shared" si="2"/>
        <v>24.73863375370596</v>
      </c>
      <c r="E8" s="23">
        <f>SUM(D$4:D8)*1000/195</f>
        <v>612.0307766421023</v>
      </c>
      <c r="F8" s="5">
        <f t="shared" si="0"/>
        <v>0</v>
      </c>
      <c r="G8" s="16">
        <f t="shared" si="1"/>
        <v>0</v>
      </c>
      <c r="H8" s="4"/>
    </row>
    <row r="9" spans="1:8" ht="12.75">
      <c r="A9" s="3">
        <v>155</v>
      </c>
      <c r="B9" s="1">
        <v>443</v>
      </c>
      <c r="C9" s="1">
        <v>314</v>
      </c>
      <c r="D9" s="2">
        <f t="shared" si="2"/>
        <v>4.47213595499958</v>
      </c>
      <c r="E9" s="23">
        <f>SUM(D$4:D9)*1000/195</f>
        <v>634.9648071805616</v>
      </c>
      <c r="F9" s="5">
        <f t="shared" si="0"/>
        <v>0</v>
      </c>
      <c r="G9" s="16">
        <f t="shared" si="1"/>
        <v>0</v>
      </c>
      <c r="H9" s="4"/>
    </row>
    <row r="10" spans="1:8" ht="12.75">
      <c r="A10" s="3">
        <v>155</v>
      </c>
      <c r="B10" s="1">
        <v>452</v>
      </c>
      <c r="C10" s="1">
        <v>338</v>
      </c>
      <c r="D10" s="2">
        <f t="shared" si="2"/>
        <v>25.632011235952593</v>
      </c>
      <c r="E10" s="23">
        <f>SUM(D$4:D10)*1000/195</f>
        <v>766.4110186469852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155</v>
      </c>
      <c r="B11" s="1">
        <v>469</v>
      </c>
      <c r="C11" s="1">
        <v>334</v>
      </c>
      <c r="D11" s="2">
        <f t="shared" si="2"/>
        <v>17.46424919657298</v>
      </c>
      <c r="E11" s="23">
        <f>SUM(D$4:D11)*1000/195</f>
        <v>855.971270937103</v>
      </c>
      <c r="F11" s="5">
        <f t="shared" si="0"/>
        <v>0</v>
      </c>
      <c r="G11" s="16">
        <f t="shared" si="1"/>
        <v>0</v>
      </c>
      <c r="H11" s="4"/>
    </row>
    <row r="12" spans="1:8" ht="12.75">
      <c r="A12" s="3">
        <v>155</v>
      </c>
      <c r="B12" s="1">
        <v>488</v>
      </c>
      <c r="C12" s="1">
        <v>380</v>
      </c>
      <c r="D12" s="2">
        <f t="shared" si="2"/>
        <v>49.76946855251722</v>
      </c>
      <c r="E12" s="23">
        <f>SUM(D$4:D12)*1000/195</f>
        <v>1111.1993147961657</v>
      </c>
      <c r="F12" s="5">
        <f t="shared" si="0"/>
        <v>5</v>
      </c>
      <c r="G12" s="16">
        <f t="shared" si="1"/>
        <v>0</v>
      </c>
      <c r="H12" s="4"/>
    </row>
    <row r="13" spans="1:8" ht="12.75">
      <c r="A13" s="3">
        <v>150</v>
      </c>
      <c r="B13" s="1">
        <v>494</v>
      </c>
      <c r="C13" s="1">
        <v>385</v>
      </c>
      <c r="D13" s="2">
        <f t="shared" si="2"/>
        <v>7.810249675906654</v>
      </c>
      <c r="E13" s="23">
        <f>SUM(D$4:D13)*1000/195</f>
        <v>1151.2518772367127</v>
      </c>
      <c r="F13" s="5">
        <f t="shared" si="0"/>
        <v>0</v>
      </c>
      <c r="G13" s="16">
        <f t="shared" si="1"/>
        <v>0</v>
      </c>
      <c r="H13" s="4"/>
    </row>
    <row r="14" spans="1:8" ht="12.75">
      <c r="A14" s="3">
        <v>150</v>
      </c>
      <c r="B14" s="1">
        <v>515</v>
      </c>
      <c r="C14" s="1">
        <v>398</v>
      </c>
      <c r="D14" s="2">
        <f t="shared" si="2"/>
        <v>24.698178070456937</v>
      </c>
      <c r="E14" s="23">
        <f>SUM(D$4:D14)*1000/195</f>
        <v>1277.9092006749534</v>
      </c>
      <c r="F14" s="5">
        <f t="shared" si="0"/>
        <v>0</v>
      </c>
      <c r="G14" s="16">
        <f t="shared" si="1"/>
        <v>5</v>
      </c>
      <c r="H14" s="4"/>
    </row>
    <row r="15" spans="1:8" ht="12.75">
      <c r="A15" s="3">
        <v>155</v>
      </c>
      <c r="B15" s="1">
        <v>529</v>
      </c>
      <c r="C15" s="1">
        <v>403</v>
      </c>
      <c r="D15" s="2">
        <f t="shared" si="2"/>
        <v>14.866068747318506</v>
      </c>
      <c r="E15" s="23">
        <f>SUM(D$4:D15)*1000/195</f>
        <v>1354.1454506612022</v>
      </c>
      <c r="F15" s="5">
        <f t="shared" si="0"/>
        <v>0</v>
      </c>
      <c r="G15" s="16">
        <f t="shared" si="1"/>
        <v>0</v>
      </c>
      <c r="H15" s="4"/>
    </row>
    <row r="16" spans="1:8" ht="12.75">
      <c r="A16" s="3">
        <v>155</v>
      </c>
      <c r="B16" s="1">
        <v>546</v>
      </c>
      <c r="C16" s="1">
        <v>475</v>
      </c>
      <c r="D16" s="2">
        <f t="shared" si="2"/>
        <v>73.97972695272672</v>
      </c>
      <c r="E16" s="23">
        <f>SUM(D$4:D16)*1000/195</f>
        <v>1733.5286658033904</v>
      </c>
      <c r="F16" s="5">
        <f t="shared" si="0"/>
        <v>2</v>
      </c>
      <c r="G16" s="16">
        <f t="shared" si="1"/>
        <v>0</v>
      </c>
      <c r="H16" s="4"/>
    </row>
    <row r="17" spans="1:8" ht="12.75">
      <c r="A17" s="3">
        <v>153</v>
      </c>
      <c r="B17" s="1">
        <v>535</v>
      </c>
      <c r="C17" s="1">
        <v>493</v>
      </c>
      <c r="D17" s="2">
        <f t="shared" si="2"/>
        <v>21.095023109728988</v>
      </c>
      <c r="E17" s="23">
        <f>SUM(D$4:D17)*1000/195</f>
        <v>1841.708271494308</v>
      </c>
      <c r="F17" s="5">
        <f t="shared" si="0"/>
        <v>0</v>
      </c>
      <c r="G17" s="16">
        <f t="shared" si="1"/>
        <v>0</v>
      </c>
      <c r="H17" s="4"/>
    </row>
    <row r="18" spans="1:8" ht="12.75">
      <c r="A18" s="3">
        <v>153</v>
      </c>
      <c r="B18" s="1">
        <v>540</v>
      </c>
      <c r="C18" s="1">
        <v>505</v>
      </c>
      <c r="D18" s="2">
        <f t="shared" si="2"/>
        <v>13</v>
      </c>
      <c r="E18" s="23">
        <f>SUM(D$4:D18)*1000/195</f>
        <v>1908.3749381609748</v>
      </c>
      <c r="F18" s="5">
        <f t="shared" si="0"/>
        <v>0</v>
      </c>
      <c r="G18" s="16">
        <f t="shared" si="1"/>
        <v>0</v>
      </c>
      <c r="H18" s="4"/>
    </row>
    <row r="19" spans="1:8" ht="12.75">
      <c r="A19" s="3">
        <v>153</v>
      </c>
      <c r="B19" s="1">
        <v>505</v>
      </c>
      <c r="C19" s="1">
        <v>517</v>
      </c>
      <c r="D19" s="2">
        <f t="shared" si="2"/>
        <v>37</v>
      </c>
      <c r="E19" s="23">
        <f>SUM(D$4:D19)*1000/195</f>
        <v>2098.1185279045644</v>
      </c>
      <c r="F19" s="5">
        <f t="shared" si="0"/>
        <v>0</v>
      </c>
      <c r="G19" s="16">
        <f t="shared" si="1"/>
        <v>0</v>
      </c>
      <c r="H19" s="4"/>
    </row>
    <row r="20" spans="1:8" ht="12.75">
      <c r="A20" s="3">
        <v>153</v>
      </c>
      <c r="B20" s="1">
        <v>514</v>
      </c>
      <c r="C20" s="1">
        <v>550</v>
      </c>
      <c r="D20" s="2">
        <f t="shared" si="2"/>
        <v>34.20526275297414</v>
      </c>
      <c r="E20" s="23">
        <f>SUM(D$4:D20)*1000/195</f>
        <v>2273.5301317659705</v>
      </c>
      <c r="F20" s="5">
        <f t="shared" si="0"/>
        <v>0</v>
      </c>
      <c r="G20" s="16">
        <f t="shared" si="1"/>
        <v>0</v>
      </c>
      <c r="H20" s="4"/>
    </row>
    <row r="21" spans="1:8" ht="12.75">
      <c r="A21" s="3">
        <v>153</v>
      </c>
      <c r="B21" s="1">
        <v>568</v>
      </c>
      <c r="C21" s="1">
        <v>539</v>
      </c>
      <c r="D21" s="2">
        <f t="shared" si="2"/>
        <v>55.10898293381942</v>
      </c>
      <c r="E21" s="23">
        <f>SUM(D$4:D21)*1000/195</f>
        <v>2556.1403006573523</v>
      </c>
      <c r="F21" s="5">
        <f t="shared" si="0"/>
        <v>0</v>
      </c>
      <c r="G21" s="16">
        <f t="shared" si="1"/>
        <v>0</v>
      </c>
      <c r="H21" s="4"/>
    </row>
    <row r="22" spans="1:8" ht="12.75">
      <c r="A22" s="3">
        <v>153</v>
      </c>
      <c r="B22" s="1">
        <v>579</v>
      </c>
      <c r="C22" s="1">
        <v>532</v>
      </c>
      <c r="D22" s="2">
        <f t="shared" si="2"/>
        <v>13.038404810405298</v>
      </c>
      <c r="E22" s="23">
        <f>SUM(D$4:D22)*1000/195</f>
        <v>2623.003915069687</v>
      </c>
      <c r="F22" s="5">
        <f t="shared" si="0"/>
        <v>0</v>
      </c>
      <c r="G22" s="16">
        <f t="shared" si="1"/>
        <v>0</v>
      </c>
      <c r="H22" s="4"/>
    </row>
    <row r="23" spans="1:8" ht="12.75">
      <c r="A23" s="3">
        <v>153</v>
      </c>
      <c r="B23" s="1">
        <v>621</v>
      </c>
      <c r="C23" s="1">
        <v>530</v>
      </c>
      <c r="D23" s="2">
        <f t="shared" si="2"/>
        <v>42.04759208325728</v>
      </c>
      <c r="E23" s="23">
        <f>SUM(D$4:D23)*1000/195</f>
        <v>2838.632592419724</v>
      </c>
      <c r="F23" s="5">
        <f t="shared" si="0"/>
        <v>0</v>
      </c>
      <c r="G23" s="16">
        <f t="shared" si="1"/>
        <v>1</v>
      </c>
      <c r="H23" s="4"/>
    </row>
    <row r="24" spans="1:8" ht="12.75">
      <c r="A24" s="3">
        <v>154</v>
      </c>
      <c r="B24" s="1">
        <v>662</v>
      </c>
      <c r="C24" s="1">
        <v>535</v>
      </c>
      <c r="D24" s="2">
        <v>0</v>
      </c>
      <c r="E24" s="23">
        <f>SUM(D$4:D24)*1000/195</f>
        <v>2838.632592419724</v>
      </c>
      <c r="F24" s="5">
        <f t="shared" si="0"/>
        <v>0</v>
      </c>
      <c r="G24" s="16">
        <f t="shared" si="1"/>
        <v>0</v>
      </c>
      <c r="H24" s="4"/>
    </row>
    <row r="25" spans="1:8" ht="12.75">
      <c r="A25" s="3">
        <v>154</v>
      </c>
      <c r="B25" s="1">
        <v>671</v>
      </c>
      <c r="C25" s="1">
        <v>470</v>
      </c>
      <c r="D25" s="2">
        <f t="shared" si="2"/>
        <v>65.62011886609167</v>
      </c>
      <c r="E25" s="23">
        <f>SUM(D$4:D25)*1000/195</f>
        <v>3175.1460225022456</v>
      </c>
      <c r="F25" s="5">
        <f t="shared" si="0"/>
        <v>0</v>
      </c>
      <c r="G25" s="16">
        <f t="shared" si="1"/>
        <v>1</v>
      </c>
      <c r="H25" s="4"/>
    </row>
    <row r="26" spans="1:8" ht="12.75">
      <c r="A26" s="3">
        <v>155</v>
      </c>
      <c r="B26" s="1">
        <v>715</v>
      </c>
      <c r="C26" s="1">
        <v>492</v>
      </c>
      <c r="D26" s="2">
        <f t="shared" si="2"/>
        <v>49.193495504995376</v>
      </c>
      <c r="E26" s="23">
        <f>SUM(D$4:D26)*1000/195</f>
        <v>3427.420358425298</v>
      </c>
      <c r="F26" s="5">
        <f t="shared" si="0"/>
        <v>0</v>
      </c>
      <c r="G26" s="16">
        <f t="shared" si="1"/>
        <v>0</v>
      </c>
      <c r="H26" s="4"/>
    </row>
    <row r="27" spans="1:8" ht="12.75">
      <c r="A27" s="3">
        <v>155</v>
      </c>
      <c r="B27" s="1">
        <v>745</v>
      </c>
      <c r="C27" s="1">
        <v>520</v>
      </c>
      <c r="D27" s="2">
        <f t="shared" si="2"/>
        <v>41.036569057366385</v>
      </c>
      <c r="E27" s="23">
        <f>SUM(D$4:D27)*1000/195</f>
        <v>3637.8643023092286</v>
      </c>
      <c r="F27" s="5">
        <f t="shared" si="0"/>
        <v>0</v>
      </c>
      <c r="G27" s="16">
        <f t="shared" si="1"/>
        <v>0</v>
      </c>
      <c r="H27" s="4" t="s">
        <v>9</v>
      </c>
    </row>
    <row r="28" spans="1:8" ht="12.75">
      <c r="A28" s="3">
        <v>155</v>
      </c>
      <c r="B28" s="1">
        <v>780</v>
      </c>
      <c r="C28" s="1">
        <v>549</v>
      </c>
      <c r="D28" s="2">
        <f t="shared" si="2"/>
        <v>45.45327270945405</v>
      </c>
      <c r="E28" s="23">
        <f>SUM(D$4:D28)*1000/195</f>
        <v>3870.9580085115567</v>
      </c>
      <c r="F28" s="5">
        <f t="shared" si="0"/>
        <v>0</v>
      </c>
      <c r="G28" s="16">
        <f t="shared" si="1"/>
        <v>5</v>
      </c>
      <c r="H28" s="4"/>
    </row>
    <row r="29" spans="1:8" ht="12.75">
      <c r="A29" s="3">
        <v>160</v>
      </c>
      <c r="B29" s="1">
        <v>898</v>
      </c>
      <c r="C29" s="1">
        <v>547</v>
      </c>
      <c r="D29" s="2">
        <f t="shared" si="2"/>
        <v>118.01694793545543</v>
      </c>
      <c r="E29" s="23">
        <f>SUM(D$4:D29)*1000/195</f>
        <v>4476.173126129277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160</v>
      </c>
      <c r="B30" s="1">
        <v>907</v>
      </c>
      <c r="C30" s="1">
        <v>520</v>
      </c>
      <c r="D30" s="2">
        <f t="shared" si="2"/>
        <v>28.460498941515414</v>
      </c>
      <c r="E30" s="23">
        <f>SUM(D$4:D30)*1000/195</f>
        <v>4622.124402752433</v>
      </c>
      <c r="F30" s="5">
        <f t="shared" si="0"/>
        <v>0</v>
      </c>
      <c r="G30" s="16">
        <f t="shared" si="1"/>
        <v>5</v>
      </c>
      <c r="H30" s="4"/>
    </row>
    <row r="31" spans="1:8" ht="12.75">
      <c r="A31" s="3">
        <v>165</v>
      </c>
      <c r="B31" s="1">
        <v>911</v>
      </c>
      <c r="C31" s="1">
        <v>497</v>
      </c>
      <c r="D31" s="2">
        <f t="shared" si="2"/>
        <v>23.345235059857504</v>
      </c>
      <c r="E31" s="23">
        <f>SUM(D$4:D31)*1000/195</f>
        <v>4741.843556905548</v>
      </c>
      <c r="F31" s="5">
        <f t="shared" si="0"/>
        <v>0</v>
      </c>
      <c r="G31" s="16">
        <f t="shared" si="1"/>
        <v>5</v>
      </c>
      <c r="H31" s="4"/>
    </row>
    <row r="32" spans="1:8" ht="12.75">
      <c r="A32" s="3">
        <v>170</v>
      </c>
      <c r="B32" s="1">
        <v>923</v>
      </c>
      <c r="C32" s="1">
        <v>484</v>
      </c>
      <c r="D32" s="2">
        <f t="shared" si="2"/>
        <v>17.69180601295413</v>
      </c>
      <c r="E32" s="23">
        <f>SUM(D$4:D32)*1000/195</f>
        <v>4832.57076722839</v>
      </c>
      <c r="F32" s="5">
        <f t="shared" si="0"/>
        <v>0</v>
      </c>
      <c r="G32" s="16">
        <f t="shared" si="1"/>
        <v>0</v>
      </c>
      <c r="H32" s="4"/>
    </row>
    <row r="33" spans="1:8" ht="12.75">
      <c r="A33" s="3">
        <v>170</v>
      </c>
      <c r="B33" s="1">
        <v>938</v>
      </c>
      <c r="C33" s="1">
        <v>476</v>
      </c>
      <c r="D33" s="2">
        <f aca="true" t="shared" si="3" ref="D33:D53">SQRT((B33-B32)*(B33-B32)+(C33-C32)*(C33-C32))</f>
        <v>17</v>
      </c>
      <c r="E33" s="23">
        <f>SUM(D$4:D33)*1000/195</f>
        <v>4919.750254407877</v>
      </c>
      <c r="F33" s="5">
        <f t="shared" si="0"/>
        <v>0</v>
      </c>
      <c r="G33" s="16">
        <f t="shared" si="1"/>
        <v>0</v>
      </c>
      <c r="H33" s="4"/>
    </row>
    <row r="34" spans="1:8" ht="12.75">
      <c r="A34" s="3">
        <v>170</v>
      </c>
      <c r="B34" s="1">
        <v>961</v>
      </c>
      <c r="C34" s="1">
        <v>451</v>
      </c>
      <c r="D34" s="2">
        <f>SQRT((B34-B33)*(B34-B33)+(C34-C33)*(C34-C33))</f>
        <v>33.97057550292606</v>
      </c>
      <c r="E34" s="23">
        <f>SUM(D$4:D34)*1000/195</f>
        <v>5093.958333910062</v>
      </c>
      <c r="F34" s="5">
        <f t="shared" si="0"/>
        <v>10</v>
      </c>
      <c r="G34" s="16">
        <f t="shared" si="1"/>
        <v>0</v>
      </c>
      <c r="H34" s="4"/>
    </row>
    <row r="35" spans="1:8" ht="12.75">
      <c r="A35" s="3">
        <v>160</v>
      </c>
      <c r="B35" s="1">
        <v>988</v>
      </c>
      <c r="C35" s="1">
        <v>371</v>
      </c>
      <c r="D35" s="2">
        <f>SQRT((B35-B34)*(B35-B34)+(C35-C34)*(C35-C34))</f>
        <v>84.43340571124678</v>
      </c>
      <c r="E35" s="23">
        <f>SUM(D$4:D35)*1000/195</f>
        <v>5526.950158070301</v>
      </c>
      <c r="F35" s="5">
        <f t="shared" si="0"/>
        <v>0</v>
      </c>
      <c r="G35" s="16">
        <f t="shared" si="1"/>
        <v>0</v>
      </c>
      <c r="H35" s="4" t="s">
        <v>10</v>
      </c>
    </row>
    <row r="36" spans="1:8" ht="12.75">
      <c r="A36" s="3">
        <v>160</v>
      </c>
      <c r="B36" s="1">
        <v>999</v>
      </c>
      <c r="C36" s="1">
        <v>346</v>
      </c>
      <c r="D36" s="2">
        <f t="shared" si="3"/>
        <v>27.313000567495326</v>
      </c>
      <c r="E36" s="23">
        <f>SUM(D$4:D36)*1000/195</f>
        <v>5667.0168276471995</v>
      </c>
      <c r="F36" s="5">
        <f t="shared" si="0"/>
        <v>0</v>
      </c>
      <c r="G36" s="16">
        <f t="shared" si="1"/>
        <v>0</v>
      </c>
      <c r="H36" s="4"/>
    </row>
    <row r="37" spans="1:8" ht="12.75">
      <c r="A37" s="3">
        <v>160</v>
      </c>
      <c r="B37" s="1">
        <v>1013</v>
      </c>
      <c r="C37" s="1">
        <v>337</v>
      </c>
      <c r="D37" s="2">
        <f t="shared" si="3"/>
        <v>16.64331697709324</v>
      </c>
      <c r="E37" s="23">
        <f>SUM(D$4:D37)*1000/195</f>
        <v>5752.367171119474</v>
      </c>
      <c r="F37" s="5">
        <f t="shared" si="0"/>
        <v>10</v>
      </c>
      <c r="G37" s="16">
        <f t="shared" si="1"/>
        <v>0</v>
      </c>
      <c r="H37" s="4"/>
    </row>
    <row r="38" spans="1:8" ht="12.75">
      <c r="A38" s="3">
        <v>150</v>
      </c>
      <c r="B38" s="1">
        <v>1029</v>
      </c>
      <c r="C38" s="1">
        <v>333</v>
      </c>
      <c r="D38" s="2">
        <f t="shared" si="3"/>
        <v>16.492422502470642</v>
      </c>
      <c r="E38" s="23">
        <f>SUM(D$4:D38)*1000/195</f>
        <v>5836.943696773168</v>
      </c>
      <c r="F38" s="5">
        <f t="shared" si="0"/>
        <v>0</v>
      </c>
      <c r="G38" s="16">
        <f t="shared" si="1"/>
        <v>0</v>
      </c>
      <c r="H38" s="4"/>
    </row>
    <row r="39" spans="1:8" ht="12.75">
      <c r="A39" s="3">
        <v>150</v>
      </c>
      <c r="B39" s="1">
        <v>0</v>
      </c>
      <c r="C39" s="1">
        <v>321</v>
      </c>
      <c r="D39" s="2">
        <v>0</v>
      </c>
      <c r="E39" s="23">
        <f>SUM(D$4:D39)*1000/195</f>
        <v>5836.943696773168</v>
      </c>
      <c r="F39" s="5">
        <f t="shared" si="0"/>
        <v>0</v>
      </c>
      <c r="G39" s="16">
        <f t="shared" si="1"/>
        <v>5</v>
      </c>
      <c r="H39" s="4"/>
    </row>
    <row r="40" spans="1:8" ht="12.75">
      <c r="A40" s="3">
        <v>155</v>
      </c>
      <c r="B40" s="1">
        <v>53</v>
      </c>
      <c r="C40" s="1">
        <v>307</v>
      </c>
      <c r="D40" s="2">
        <f t="shared" si="3"/>
        <v>54.817880294662984</v>
      </c>
      <c r="E40" s="23">
        <f>SUM(D$4:D40)*1000/195</f>
        <v>6118.061031617594</v>
      </c>
      <c r="F40" s="5">
        <f t="shared" si="0"/>
        <v>0</v>
      </c>
      <c r="G40" s="16">
        <f t="shared" si="1"/>
        <v>5</v>
      </c>
      <c r="H40" s="4"/>
    </row>
    <row r="41" spans="1:8" ht="12.75">
      <c r="A41" s="3">
        <v>160</v>
      </c>
      <c r="B41" s="1">
        <v>65</v>
      </c>
      <c r="C41" s="1">
        <v>334</v>
      </c>
      <c r="D41" s="2">
        <f t="shared" si="3"/>
        <v>29.546573405388315</v>
      </c>
      <c r="E41" s="23">
        <f>SUM(D$4:D41)*1000/195</f>
        <v>6269.581920875995</v>
      </c>
      <c r="F41" s="5">
        <f t="shared" si="0"/>
        <v>0</v>
      </c>
      <c r="G41" s="16">
        <f t="shared" si="1"/>
        <v>5</v>
      </c>
      <c r="H41" s="4"/>
    </row>
    <row r="42" spans="1:8" ht="12.75">
      <c r="A42" s="3">
        <v>165</v>
      </c>
      <c r="B42" s="1">
        <v>105</v>
      </c>
      <c r="C42" s="1">
        <v>457</v>
      </c>
      <c r="D42" s="2">
        <f t="shared" si="3"/>
        <v>129.34063553268942</v>
      </c>
      <c r="E42" s="23">
        <f>SUM(D$4:D42)*1000/195</f>
        <v>6932.867231300043</v>
      </c>
      <c r="F42" s="5">
        <f t="shared" si="0"/>
        <v>0</v>
      </c>
      <c r="G42" s="16">
        <f t="shared" si="1"/>
        <v>0</v>
      </c>
      <c r="H42" s="4"/>
    </row>
    <row r="43" spans="1:8" ht="12.75">
      <c r="A43" s="3">
        <v>165</v>
      </c>
      <c r="B43" s="1">
        <v>167</v>
      </c>
      <c r="C43" s="1">
        <v>662</v>
      </c>
      <c r="D43" s="2">
        <f t="shared" si="3"/>
        <v>214.17049283222934</v>
      </c>
      <c r="E43" s="23">
        <f>SUM(D$4:D43)*1000/195</f>
        <v>8031.177450952502</v>
      </c>
      <c r="F43" s="5">
        <f t="shared" si="0"/>
        <v>5</v>
      </c>
      <c r="G43" s="16">
        <f t="shared" si="1"/>
        <v>0</v>
      </c>
      <c r="H43" s="4"/>
    </row>
    <row r="44" spans="1:8" ht="12.75">
      <c r="A44" s="3">
        <v>160</v>
      </c>
      <c r="B44" s="1">
        <v>225</v>
      </c>
      <c r="C44" s="1">
        <v>652</v>
      </c>
      <c r="D44" s="2">
        <f t="shared" si="3"/>
        <v>58.855755878248644</v>
      </c>
      <c r="E44" s="23">
        <f>SUM(D$4:D44)*1000/195</f>
        <v>8333.001840071727</v>
      </c>
      <c r="F44" s="5">
        <f t="shared" si="0"/>
        <v>5</v>
      </c>
      <c r="G44" s="16">
        <f t="shared" si="1"/>
        <v>0</v>
      </c>
      <c r="H44" s="4"/>
    </row>
    <row r="45" spans="1:8" ht="12.75">
      <c r="A45" s="3">
        <v>155</v>
      </c>
      <c r="B45" s="1">
        <v>294</v>
      </c>
      <c r="C45" s="1">
        <v>639</v>
      </c>
      <c r="D45" s="2">
        <f t="shared" si="3"/>
        <v>70.21395872616783</v>
      </c>
      <c r="E45" s="23">
        <f>SUM(D$4:D45)*1000/195</f>
        <v>8693.073423282844</v>
      </c>
      <c r="F45" s="5">
        <f t="shared" si="0"/>
        <v>0</v>
      </c>
      <c r="G45" s="16">
        <f t="shared" si="1"/>
        <v>5</v>
      </c>
      <c r="H45" s="4"/>
    </row>
    <row r="46" spans="1:8" ht="12.75">
      <c r="A46" s="3">
        <v>160</v>
      </c>
      <c r="B46" s="1">
        <v>344</v>
      </c>
      <c r="C46" s="1">
        <v>630</v>
      </c>
      <c r="D46" s="2">
        <f t="shared" si="3"/>
        <v>50.80354318352215</v>
      </c>
      <c r="E46" s="23">
        <f>SUM(D$4:D46)*1000/195</f>
        <v>8953.604413967572</v>
      </c>
      <c r="F46" s="5">
        <f t="shared" si="0"/>
        <v>0</v>
      </c>
      <c r="G46" s="16">
        <f t="shared" si="1"/>
        <v>5</v>
      </c>
      <c r="H46" s="4"/>
    </row>
    <row r="47" spans="1:8" ht="12.75">
      <c r="A47" s="3">
        <v>165</v>
      </c>
      <c r="B47" s="1">
        <v>385</v>
      </c>
      <c r="C47" s="1">
        <v>624</v>
      </c>
      <c r="D47" s="2">
        <f t="shared" si="3"/>
        <v>41.43669871020132</v>
      </c>
      <c r="E47" s="23">
        <f>SUM(D$4:D47)*1000/195</f>
        <v>9166.100304789117</v>
      </c>
      <c r="F47" s="5">
        <f t="shared" si="0"/>
        <v>0</v>
      </c>
      <c r="G47" s="16">
        <f t="shared" si="1"/>
        <v>5</v>
      </c>
      <c r="H47" s="4"/>
    </row>
    <row r="48" spans="1:8" ht="12.75">
      <c r="A48" s="3">
        <v>170</v>
      </c>
      <c r="B48" s="1">
        <v>444</v>
      </c>
      <c r="C48" s="1">
        <v>620</v>
      </c>
      <c r="D48" s="2">
        <f t="shared" si="3"/>
        <v>59.135437767890075</v>
      </c>
      <c r="E48" s="23">
        <f>SUM(D$4:D48)*1000/195</f>
        <v>9469.358960009067</v>
      </c>
      <c r="F48" s="5">
        <f t="shared" si="0"/>
        <v>0</v>
      </c>
      <c r="G48" s="16">
        <f t="shared" si="1"/>
        <v>10</v>
      </c>
      <c r="H48" s="4"/>
    </row>
    <row r="49" spans="1:8" ht="12.75">
      <c r="A49" s="3">
        <v>180</v>
      </c>
      <c r="B49" s="1">
        <v>475</v>
      </c>
      <c r="C49" s="1">
        <v>697</v>
      </c>
      <c r="D49" s="2">
        <f t="shared" si="3"/>
        <v>83.00602387778854</v>
      </c>
      <c r="E49" s="23">
        <f>SUM(D$4:D49)*1000/195</f>
        <v>9895.03087733106</v>
      </c>
      <c r="F49" s="5">
        <f t="shared" si="0"/>
        <v>0</v>
      </c>
      <c r="G49" s="16">
        <f t="shared" si="1"/>
        <v>0</v>
      </c>
      <c r="H49" s="4"/>
    </row>
    <row r="50" spans="1:8" ht="12.75">
      <c r="A50" s="3">
        <v>180</v>
      </c>
      <c r="B50" s="1">
        <v>517</v>
      </c>
      <c r="C50" s="1">
        <v>672</v>
      </c>
      <c r="D50" s="2">
        <f t="shared" si="3"/>
        <v>48.877397639399746</v>
      </c>
      <c r="E50" s="23">
        <f>SUM(D$4:D50)*1000/195</f>
        <v>10145.68419855875</v>
      </c>
      <c r="F50" s="5">
        <f t="shared" si="0"/>
        <v>0</v>
      </c>
      <c r="G50" s="16">
        <f t="shared" si="1"/>
        <v>0</v>
      </c>
      <c r="H50" s="4"/>
    </row>
    <row r="51" spans="1:8" ht="12.75">
      <c r="A51" s="3">
        <v>180</v>
      </c>
      <c r="B51" s="1">
        <v>539</v>
      </c>
      <c r="C51" s="1">
        <v>704</v>
      </c>
      <c r="D51" s="2">
        <f t="shared" si="3"/>
        <v>38.8329756778952</v>
      </c>
      <c r="E51" s="23">
        <f>SUM(D$4:D51)*1000/195</f>
        <v>10344.827663573598</v>
      </c>
      <c r="F51" s="5">
        <f t="shared" si="0"/>
        <v>0</v>
      </c>
      <c r="G51" s="16">
        <f t="shared" si="1"/>
        <v>0</v>
      </c>
      <c r="H51" s="4" t="s">
        <v>11</v>
      </c>
    </row>
    <row r="52" spans="1:8" ht="12.75">
      <c r="A52" s="3">
        <v>180</v>
      </c>
      <c r="B52" s="1">
        <v>568</v>
      </c>
      <c r="C52" s="1">
        <v>706</v>
      </c>
      <c r="D52" s="2">
        <f t="shared" si="3"/>
        <v>29.068883707497267</v>
      </c>
      <c r="E52" s="23">
        <f>SUM(D$4:D52)*1000/195</f>
        <v>10493.898862073584</v>
      </c>
      <c r="F52" s="5">
        <f t="shared" si="0"/>
        <v>0</v>
      </c>
      <c r="G52" s="16">
        <f t="shared" si="1"/>
        <v>0</v>
      </c>
      <c r="H52" s="4"/>
    </row>
    <row r="53" spans="1:8" ht="12.75">
      <c r="A53" s="3">
        <v>180</v>
      </c>
      <c r="B53" s="1">
        <v>573</v>
      </c>
      <c r="C53" s="1">
        <v>715</v>
      </c>
      <c r="D53" s="2">
        <f t="shared" si="3"/>
        <v>10.295630140987</v>
      </c>
      <c r="E53" s="23">
        <f>SUM(D$4:D53)*1000/195</f>
        <v>10546.696965360696</v>
      </c>
      <c r="F53" s="5">
        <f t="shared" si="0"/>
        <v>0</v>
      </c>
      <c r="G53" s="16">
        <f t="shared" si="1"/>
        <v>5</v>
      </c>
      <c r="H53" s="4"/>
    </row>
    <row r="54" spans="1:8" ht="12.75">
      <c r="A54" s="3">
        <v>185</v>
      </c>
      <c r="B54" s="1">
        <v>558</v>
      </c>
      <c r="C54" s="1">
        <v>746</v>
      </c>
      <c r="D54" s="2">
        <f aca="true" t="shared" si="4" ref="D54:D85">SQRT((B54-B53)*(B54-B53)+(C54-C53)*(C54-C53))</f>
        <v>34.438350715445125</v>
      </c>
      <c r="E54" s="23">
        <f>SUM(D$4:D54)*1000/195</f>
        <v>10723.303892106569</v>
      </c>
      <c r="F54" s="5">
        <f t="shared" si="0"/>
        <v>0</v>
      </c>
      <c r="G54" s="16">
        <f t="shared" si="1"/>
        <v>0</v>
      </c>
      <c r="H54" s="4"/>
    </row>
    <row r="55" spans="1:8" ht="12.75">
      <c r="A55" s="3">
        <v>185</v>
      </c>
      <c r="B55" s="1">
        <v>563</v>
      </c>
      <c r="C55" s="1">
        <v>777</v>
      </c>
      <c r="D55" s="2">
        <f t="shared" si="4"/>
        <v>31.400636936215164</v>
      </c>
      <c r="E55" s="23">
        <f>SUM(D$4:D55)*1000/195</f>
        <v>10884.332799471775</v>
      </c>
      <c r="F55" s="5">
        <f t="shared" si="0"/>
        <v>0</v>
      </c>
      <c r="G55" s="16">
        <f t="shared" si="1"/>
        <v>5</v>
      </c>
      <c r="H55" s="4"/>
    </row>
    <row r="56" spans="1:8" ht="12.75">
      <c r="A56" s="3">
        <v>190</v>
      </c>
      <c r="B56" s="1">
        <v>601</v>
      </c>
      <c r="C56" s="1">
        <v>841</v>
      </c>
      <c r="D56" s="2">
        <f t="shared" si="4"/>
        <v>74.43117626371358</v>
      </c>
      <c r="E56" s="23">
        <f>SUM(D$4:D56)*1000/195</f>
        <v>11266.031139285691</v>
      </c>
      <c r="F56" s="5">
        <f t="shared" si="0"/>
        <v>0</v>
      </c>
      <c r="G56" s="16">
        <f t="shared" si="1"/>
        <v>0</v>
      </c>
      <c r="H56" s="4"/>
    </row>
    <row r="57" spans="1:8" ht="12.75">
      <c r="A57" s="3">
        <v>190</v>
      </c>
      <c r="B57" s="1">
        <v>598</v>
      </c>
      <c r="C57" s="1">
        <v>869</v>
      </c>
      <c r="D57" s="2">
        <f t="shared" si="4"/>
        <v>28.160255680657446</v>
      </c>
      <c r="E57" s="23">
        <f>SUM(D$4:D57)*1000/195</f>
        <v>11410.442706878806</v>
      </c>
      <c r="F57" s="5">
        <f t="shared" si="0"/>
        <v>0</v>
      </c>
      <c r="G57" s="16">
        <f t="shared" si="1"/>
        <v>0</v>
      </c>
      <c r="H57" s="4"/>
    </row>
    <row r="58" spans="1:8" ht="12.75">
      <c r="A58" s="3">
        <v>190</v>
      </c>
      <c r="B58" s="1">
        <v>624</v>
      </c>
      <c r="C58" s="1">
        <v>965</v>
      </c>
      <c r="D58" s="2">
        <f t="shared" si="4"/>
        <v>99.45853407325085</v>
      </c>
      <c r="E58" s="23">
        <f>SUM(D$4:D58)*1000/195</f>
        <v>11920.486471357015</v>
      </c>
      <c r="F58" s="5">
        <f t="shared" si="0"/>
        <v>10</v>
      </c>
      <c r="G58" s="16">
        <f t="shared" si="1"/>
        <v>0</v>
      </c>
      <c r="H58" s="4"/>
    </row>
    <row r="59" spans="1:8" ht="12.75">
      <c r="A59" s="3">
        <v>180</v>
      </c>
      <c r="B59" s="1">
        <v>635</v>
      </c>
      <c r="C59" s="1">
        <v>1047</v>
      </c>
      <c r="D59" s="2">
        <f t="shared" si="4"/>
        <v>82.73451516749222</v>
      </c>
      <c r="E59" s="23">
        <f>SUM(D$4:D59)*1000/195</f>
        <v>12344.766036318515</v>
      </c>
      <c r="F59" s="5">
        <f t="shared" si="0"/>
        <v>5</v>
      </c>
      <c r="G59" s="16">
        <f t="shared" si="1"/>
        <v>0</v>
      </c>
      <c r="H59" s="4"/>
    </row>
    <row r="60" spans="1:8" ht="12.75">
      <c r="A60" s="3">
        <v>175</v>
      </c>
      <c r="B60" s="1">
        <v>634</v>
      </c>
      <c r="C60" s="1">
        <v>1078</v>
      </c>
      <c r="D60" s="2">
        <f t="shared" si="4"/>
        <v>31.016124838541646</v>
      </c>
      <c r="E60" s="23">
        <f>SUM(D$4:D60)*1000/195</f>
        <v>12503.823086772572</v>
      </c>
      <c r="F60" s="5">
        <f t="shared" si="0"/>
        <v>0</v>
      </c>
      <c r="G60" s="16">
        <f t="shared" si="1"/>
        <v>0</v>
      </c>
      <c r="H60" s="4"/>
    </row>
    <row r="61" spans="1:8" ht="12.75">
      <c r="A61" s="3">
        <v>175</v>
      </c>
      <c r="B61" s="1">
        <v>639</v>
      </c>
      <c r="C61" s="1">
        <v>1088</v>
      </c>
      <c r="D61" s="2">
        <f t="shared" si="4"/>
        <v>11.180339887498949</v>
      </c>
      <c r="E61" s="23">
        <f>SUM(D$4:D61)*1000/195</f>
        <v>12561.158163118724</v>
      </c>
      <c r="F61" s="5">
        <f t="shared" si="0"/>
        <v>0</v>
      </c>
      <c r="G61" s="16">
        <f t="shared" si="1"/>
        <v>5</v>
      </c>
      <c r="H61" s="4"/>
    </row>
    <row r="62" spans="1:8" ht="12.75">
      <c r="A62" s="3">
        <v>180</v>
      </c>
      <c r="B62" s="1">
        <v>608</v>
      </c>
      <c r="C62" s="1">
        <v>1101</v>
      </c>
      <c r="D62" s="2">
        <f t="shared" si="4"/>
        <v>33.61547262794322</v>
      </c>
      <c r="E62" s="23">
        <f>SUM(D$4:D62)*1000/195</f>
        <v>12733.545202236379</v>
      </c>
      <c r="F62" s="5">
        <f t="shared" si="0"/>
        <v>0</v>
      </c>
      <c r="G62" s="16">
        <f t="shared" si="1"/>
        <v>0</v>
      </c>
      <c r="H62" s="4"/>
    </row>
    <row r="63" spans="1:8" ht="12.75">
      <c r="A63" s="3">
        <v>180</v>
      </c>
      <c r="B63" s="1">
        <v>625</v>
      </c>
      <c r="C63" s="1">
        <v>1138</v>
      </c>
      <c r="D63" s="2">
        <f t="shared" si="4"/>
        <v>40.718546143004666</v>
      </c>
      <c r="E63" s="23">
        <f>SUM(D$4:D63)*1000/195</f>
        <v>12942.358259379993</v>
      </c>
      <c r="F63" s="5">
        <f t="shared" si="0"/>
        <v>0</v>
      </c>
      <c r="G63" s="16">
        <f t="shared" si="1"/>
        <v>0</v>
      </c>
      <c r="H63" s="4"/>
    </row>
    <row r="64" spans="1:8" ht="12.75">
      <c r="A64" s="3">
        <v>180</v>
      </c>
      <c r="B64" s="1">
        <v>632</v>
      </c>
      <c r="C64" s="1">
        <v>1178</v>
      </c>
      <c r="D64" s="2">
        <f t="shared" si="4"/>
        <v>40.607881008493905</v>
      </c>
      <c r="E64" s="23">
        <f>SUM(D$4:D64)*1000/195</f>
        <v>13150.603803013297</v>
      </c>
      <c r="F64" s="5">
        <f t="shared" si="0"/>
        <v>0</v>
      </c>
      <c r="G64" s="16">
        <f t="shared" si="1"/>
        <v>0</v>
      </c>
      <c r="H64" s="4" t="s">
        <v>12</v>
      </c>
    </row>
    <row r="65" spans="1:8" ht="12.75">
      <c r="A65" s="3">
        <v>180</v>
      </c>
      <c r="B65" s="1">
        <v>657</v>
      </c>
      <c r="C65" s="1">
        <v>1207</v>
      </c>
      <c r="D65" s="2">
        <f t="shared" si="4"/>
        <v>38.28837943815329</v>
      </c>
      <c r="E65" s="23">
        <f>SUM(D$4:D65)*1000/195</f>
        <v>13346.954466798696</v>
      </c>
      <c r="F65" s="5">
        <f t="shared" si="0"/>
        <v>0</v>
      </c>
      <c r="G65" s="16">
        <f t="shared" si="1"/>
        <v>0</v>
      </c>
      <c r="H65" s="4"/>
    </row>
    <row r="66" spans="1:8" ht="12.75">
      <c r="A66" s="3">
        <v>180</v>
      </c>
      <c r="B66" s="1">
        <v>661</v>
      </c>
      <c r="C66" s="1">
        <v>1240</v>
      </c>
      <c r="D66" s="2">
        <f t="shared" si="4"/>
        <v>33.24154027718932</v>
      </c>
      <c r="E66" s="23">
        <f>SUM(D$4:D66)*1000/195</f>
        <v>13517.423904117617</v>
      </c>
      <c r="F66" s="5">
        <f t="shared" si="0"/>
        <v>0</v>
      </c>
      <c r="G66" s="16">
        <f t="shared" si="1"/>
        <v>0</v>
      </c>
      <c r="H66" s="4"/>
    </row>
    <row r="67" spans="1:8" ht="12.75">
      <c r="A67" s="3">
        <v>180</v>
      </c>
      <c r="B67" s="1">
        <v>672</v>
      </c>
      <c r="C67" s="1">
        <v>1262</v>
      </c>
      <c r="D67" s="2">
        <f t="shared" si="4"/>
        <v>24.596747752497688</v>
      </c>
      <c r="E67" s="23">
        <f>SUM(D$4:D67)*1000/195</f>
        <v>13643.561072079145</v>
      </c>
      <c r="F67" s="5">
        <f t="shared" si="0"/>
        <v>0</v>
      </c>
      <c r="G67" s="16">
        <f t="shared" si="1"/>
        <v>10</v>
      </c>
      <c r="H67" s="4"/>
    </row>
    <row r="68" spans="1:8" ht="12.75">
      <c r="A68" s="3">
        <v>190</v>
      </c>
      <c r="B68" s="1">
        <v>640</v>
      </c>
      <c r="C68" s="1">
        <v>1265</v>
      </c>
      <c r="D68" s="2">
        <f t="shared" si="4"/>
        <v>32.14031735997639</v>
      </c>
      <c r="E68" s="23">
        <f>SUM(D$4:D68)*1000/195</f>
        <v>13808.383212386716</v>
      </c>
      <c r="F68" s="5">
        <f t="shared" si="0"/>
        <v>0</v>
      </c>
      <c r="G68" s="16">
        <f t="shared" si="1"/>
        <v>10</v>
      </c>
      <c r="H68" s="4"/>
    </row>
    <row r="69" spans="1:8" ht="12.75">
      <c r="A69" s="3">
        <v>200</v>
      </c>
      <c r="B69" s="1">
        <v>611</v>
      </c>
      <c r="C69" s="1">
        <v>1272</v>
      </c>
      <c r="D69" s="2">
        <f t="shared" si="4"/>
        <v>29.832867780352597</v>
      </c>
      <c r="E69" s="23">
        <f>SUM(D$4:D69)*1000/195</f>
        <v>13961.372277926985</v>
      </c>
      <c r="F69" s="5">
        <f aca="true" t="shared" si="5" ref="F69:F84">IF(A69-A70&gt;0,A69-A70,0)</f>
        <v>5</v>
      </c>
      <c r="G69" s="16">
        <f aca="true" t="shared" si="6" ref="G69:G84">IF(A70-A69&gt;0,A70-A69,0)</f>
        <v>0</v>
      </c>
      <c r="H69" s="4"/>
    </row>
    <row r="70" spans="1:8" ht="12.75">
      <c r="A70" s="3">
        <v>195</v>
      </c>
      <c r="B70" s="1">
        <v>595</v>
      </c>
      <c r="C70" s="1">
        <v>1285</v>
      </c>
      <c r="D70" s="2">
        <f t="shared" si="4"/>
        <v>20.615528128088304</v>
      </c>
      <c r="E70" s="23">
        <f>SUM(D$4:D70)*1000/195</f>
        <v>14067.092934994105</v>
      </c>
      <c r="F70" s="5">
        <f t="shared" si="5"/>
        <v>5</v>
      </c>
      <c r="G70" s="16">
        <f t="shared" si="6"/>
        <v>0</v>
      </c>
      <c r="H70" s="4"/>
    </row>
    <row r="71" spans="1:8" ht="12.75">
      <c r="A71" s="3">
        <v>190</v>
      </c>
      <c r="B71" s="1">
        <v>542</v>
      </c>
      <c r="C71" s="1">
        <v>1305</v>
      </c>
      <c r="D71" s="2">
        <f t="shared" si="4"/>
        <v>56.64803615307419</v>
      </c>
      <c r="E71" s="23">
        <f>SUM(D$4:D71)*1000/195</f>
        <v>14357.595684497051</v>
      </c>
      <c r="F71" s="5">
        <f t="shared" si="5"/>
        <v>5</v>
      </c>
      <c r="G71" s="16">
        <f t="shared" si="6"/>
        <v>0</v>
      </c>
      <c r="H71" s="4"/>
    </row>
    <row r="72" spans="1:8" ht="12.75">
      <c r="A72" s="3">
        <v>185</v>
      </c>
      <c r="B72" s="1">
        <v>480</v>
      </c>
      <c r="C72" s="1">
        <v>1335</v>
      </c>
      <c r="D72" s="2">
        <f t="shared" si="4"/>
        <v>68.87670143089025</v>
      </c>
      <c r="E72" s="23">
        <f>SUM(D$4:D72)*1000/195</f>
        <v>14710.809537988796</v>
      </c>
      <c r="F72" s="5">
        <f t="shared" si="5"/>
        <v>0</v>
      </c>
      <c r="G72" s="16">
        <f t="shared" si="6"/>
        <v>0</v>
      </c>
      <c r="H72" s="4"/>
    </row>
    <row r="73" spans="1:8" ht="12.75">
      <c r="A73" s="3">
        <v>185</v>
      </c>
      <c r="B73" s="1">
        <v>423</v>
      </c>
      <c r="C73" s="1">
        <v>1356</v>
      </c>
      <c r="D73" s="2">
        <f t="shared" si="4"/>
        <v>60.74537019394976</v>
      </c>
      <c r="E73" s="23">
        <f>SUM(D$4:D73)*1000/195</f>
        <v>15022.324256932126</v>
      </c>
      <c r="F73" s="5">
        <f t="shared" si="5"/>
        <v>0</v>
      </c>
      <c r="G73" s="16">
        <f t="shared" si="6"/>
        <v>0</v>
      </c>
      <c r="H73" s="4"/>
    </row>
    <row r="74" spans="1:8" ht="12.75">
      <c r="A74" s="3">
        <v>185</v>
      </c>
      <c r="B74" s="1">
        <v>420</v>
      </c>
      <c r="C74" s="1">
        <v>1412</v>
      </c>
      <c r="D74" s="2">
        <f t="shared" si="4"/>
        <v>56.08029957123981</v>
      </c>
      <c r="E74" s="23">
        <f>SUM(D$4:D74)*1000/195</f>
        <v>15309.915536784638</v>
      </c>
      <c r="F74" s="5">
        <f t="shared" si="5"/>
        <v>0</v>
      </c>
      <c r="G74" s="16">
        <f t="shared" si="6"/>
        <v>0</v>
      </c>
      <c r="H74" s="4"/>
    </row>
    <row r="75" spans="1:8" ht="12.75">
      <c r="A75" s="3">
        <v>185</v>
      </c>
      <c r="B75" s="1">
        <v>428</v>
      </c>
      <c r="C75" s="1">
        <v>1443</v>
      </c>
      <c r="D75" s="2">
        <f t="shared" si="4"/>
        <v>32.01562118716424</v>
      </c>
      <c r="E75" s="23">
        <f>SUM(D$4:D75)*1000/195</f>
        <v>15474.098209539326</v>
      </c>
      <c r="F75" s="5">
        <f t="shared" si="5"/>
        <v>0</v>
      </c>
      <c r="G75" s="16">
        <f t="shared" si="6"/>
        <v>0</v>
      </c>
      <c r="H75" s="4"/>
    </row>
    <row r="76" spans="1:8" ht="12.75">
      <c r="A76" s="3">
        <v>185</v>
      </c>
      <c r="B76" s="1">
        <v>406</v>
      </c>
      <c r="C76" s="1">
        <v>1474</v>
      </c>
      <c r="D76" s="2">
        <f t="shared" si="4"/>
        <v>38.01315561749642</v>
      </c>
      <c r="E76" s="23">
        <f>SUM(D$4:D76)*1000/195</f>
        <v>15669.03746911623</v>
      </c>
      <c r="F76" s="5">
        <f t="shared" si="5"/>
        <v>2</v>
      </c>
      <c r="G76" s="16">
        <f t="shared" si="6"/>
        <v>0</v>
      </c>
      <c r="H76" s="4" t="s">
        <v>13</v>
      </c>
    </row>
    <row r="77" spans="1:8" ht="12.75">
      <c r="A77" s="3">
        <v>183</v>
      </c>
      <c r="B77" s="1">
        <v>392</v>
      </c>
      <c r="C77" s="1">
        <v>1491</v>
      </c>
      <c r="D77" s="2">
        <f t="shared" si="4"/>
        <v>22.02271554554524</v>
      </c>
      <c r="E77" s="23">
        <f>SUM(D$4:D77)*1000/195</f>
        <v>15781.974471913902</v>
      </c>
      <c r="F77" s="5">
        <f t="shared" si="5"/>
        <v>0</v>
      </c>
      <c r="G77" s="16">
        <f t="shared" si="6"/>
        <v>2</v>
      </c>
      <c r="H77" s="4"/>
    </row>
    <row r="78" spans="1:8" ht="12.75">
      <c r="A78" s="3">
        <v>185</v>
      </c>
      <c r="B78" s="1">
        <v>379</v>
      </c>
      <c r="C78" s="1">
        <v>1535</v>
      </c>
      <c r="D78" s="2">
        <f t="shared" si="4"/>
        <v>45.880278987817846</v>
      </c>
      <c r="E78" s="23">
        <f>SUM(D$4:D78)*1000/195</f>
        <v>16017.257953902708</v>
      </c>
      <c r="F78" s="5">
        <f t="shared" si="5"/>
        <v>0</v>
      </c>
      <c r="G78" s="16">
        <f t="shared" si="6"/>
        <v>0</v>
      </c>
      <c r="H78" s="4"/>
    </row>
    <row r="79" spans="1:8" ht="12.75">
      <c r="A79" s="3">
        <v>185</v>
      </c>
      <c r="B79" s="1">
        <v>397</v>
      </c>
      <c r="C79" s="1">
        <v>1589</v>
      </c>
      <c r="D79" s="2">
        <f t="shared" si="4"/>
        <v>56.92099788303083</v>
      </c>
      <c r="E79" s="23">
        <f>SUM(D$4:D79)*1000/195</f>
        <v>16309.160507149023</v>
      </c>
      <c r="F79" s="5">
        <f t="shared" si="5"/>
        <v>0</v>
      </c>
      <c r="G79" s="16">
        <f t="shared" si="6"/>
        <v>0</v>
      </c>
      <c r="H79" s="4"/>
    </row>
    <row r="80" spans="1:8" ht="12.75">
      <c r="A80" s="3">
        <v>185</v>
      </c>
      <c r="B80" s="1">
        <v>388</v>
      </c>
      <c r="C80" s="1">
        <v>1612</v>
      </c>
      <c r="D80" s="2">
        <f t="shared" si="4"/>
        <v>24.698178070456937</v>
      </c>
      <c r="E80" s="23">
        <f>SUM(D$4:D80)*1000/195</f>
        <v>16435.81783058726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>
        <v>185</v>
      </c>
      <c r="B81" s="1">
        <v>273</v>
      </c>
      <c r="C81" s="1">
        <v>150</v>
      </c>
      <c r="D81" s="2">
        <v>0</v>
      </c>
      <c r="E81" s="23">
        <f>SUM(D$4:D81)*1000/195</f>
        <v>16435.81783058726</v>
      </c>
      <c r="F81" s="5">
        <f t="shared" si="5"/>
        <v>0</v>
      </c>
      <c r="G81" s="16">
        <f t="shared" si="6"/>
        <v>5</v>
      </c>
      <c r="H81" s="4"/>
    </row>
    <row r="82" spans="1:8" ht="12.75">
      <c r="A82" s="3">
        <v>190</v>
      </c>
      <c r="B82" s="1">
        <v>265</v>
      </c>
      <c r="C82" s="1">
        <v>189</v>
      </c>
      <c r="D82" s="2">
        <f t="shared" si="4"/>
        <v>39.81205847478876</v>
      </c>
      <c r="E82" s="23">
        <f>SUM(D$4:D82)*1000/195</f>
        <v>16639.982233022078</v>
      </c>
      <c r="F82" s="5">
        <f t="shared" si="5"/>
        <v>0</v>
      </c>
      <c r="G82" s="16">
        <f t="shared" si="6"/>
        <v>10</v>
      </c>
      <c r="H82" s="4"/>
    </row>
    <row r="83" spans="1:8" ht="12.75">
      <c r="A83" s="3">
        <v>200</v>
      </c>
      <c r="B83" s="1">
        <v>229</v>
      </c>
      <c r="C83" s="1">
        <v>298</v>
      </c>
      <c r="D83" s="2">
        <f t="shared" si="4"/>
        <v>114.79111463872106</v>
      </c>
      <c r="E83" s="23">
        <f>SUM(D$4:D83)*1000/195</f>
        <v>17228.654615784748</v>
      </c>
      <c r="F83" s="5">
        <v>0</v>
      </c>
      <c r="G83" s="16">
        <f t="shared" si="6"/>
        <v>0</v>
      </c>
      <c r="H83" s="4" t="s">
        <v>14</v>
      </c>
    </row>
    <row r="84" spans="1:8" ht="12.75">
      <c r="A84" s="3"/>
      <c r="B84" s="1"/>
      <c r="C84" s="1"/>
      <c r="D84" s="2">
        <v>0</v>
      </c>
      <c r="E84" s="23">
        <f>SUM(D$4:D84)*1000/195</f>
        <v>17228.654615784748</v>
      </c>
      <c r="F84" s="5">
        <f t="shared" si="5"/>
        <v>0</v>
      </c>
      <c r="G84" s="16">
        <f t="shared" si="6"/>
        <v>0</v>
      </c>
      <c r="H84" s="4"/>
    </row>
    <row r="85" spans="1:8" ht="12.75">
      <c r="A85" s="3"/>
      <c r="B85" s="1"/>
      <c r="C85" s="1"/>
      <c r="D85" s="2">
        <f t="shared" si="4"/>
        <v>0</v>
      </c>
      <c r="E85" s="23">
        <f>SUM(D$4:D85)*1000/195</f>
        <v>17228.654615784748</v>
      </c>
      <c r="F85" s="5">
        <v>0</v>
      </c>
      <c r="G85" s="16">
        <v>0</v>
      </c>
      <c r="H85" s="4"/>
    </row>
    <row r="86" spans="1:8" ht="12.75">
      <c r="A86" s="25"/>
      <c r="B86" s="26"/>
      <c r="C86" s="26"/>
      <c r="D86" s="2"/>
      <c r="E86" s="23"/>
      <c r="F86" s="5">
        <f>IF(A86-A159&gt;0,A86-A159,0)</f>
        <v>0</v>
      </c>
      <c r="G86" s="16">
        <f>IF(A159-A86&gt;0,A159-A86,0)</f>
        <v>0</v>
      </c>
      <c r="H86" s="29"/>
    </row>
    <row r="87" spans="1:8" ht="12.75">
      <c r="A87" s="25"/>
      <c r="B87" s="26"/>
      <c r="C87" s="26"/>
      <c r="D87" s="2"/>
      <c r="E87" s="23"/>
      <c r="F87" s="5">
        <f>IF(A87-A160&gt;0,A87-A160,0)</f>
        <v>0</v>
      </c>
      <c r="G87" s="16">
        <f>IF(A160-A87&gt;0,A160-A87,0)</f>
        <v>0</v>
      </c>
      <c r="H87" s="29"/>
    </row>
    <row r="88" spans="1:8" ht="12.75">
      <c r="A88" s="25"/>
      <c r="B88" s="26"/>
      <c r="C88" s="26"/>
      <c r="D88" s="2"/>
      <c r="E88" s="23"/>
      <c r="F88" s="5">
        <f>IF(A88-A161&gt;0,A88-A161,0)</f>
        <v>0</v>
      </c>
      <c r="G88" s="16">
        <f>IF(A161-A88&gt;0,A161-A88,0)</f>
        <v>0</v>
      </c>
      <c r="H88" s="29"/>
    </row>
    <row r="89" spans="1:8" ht="12.75">
      <c r="A89" s="25"/>
      <c r="B89" s="26"/>
      <c r="C89" s="26"/>
      <c r="D89" s="2"/>
      <c r="E89" s="23"/>
      <c r="F89" s="5">
        <f>IF(A89-A162&gt;0,A89-A162,0)</f>
        <v>0</v>
      </c>
      <c r="G89" s="16">
        <f>IF(A162-A89&gt;0,A162-A89,0)</f>
        <v>0</v>
      </c>
      <c r="H89" s="29"/>
    </row>
    <row r="90" spans="1:8" ht="12.75">
      <c r="A90" s="25"/>
      <c r="B90" s="26"/>
      <c r="C90" s="26"/>
      <c r="D90" s="35"/>
      <c r="E90" s="36"/>
      <c r="F90" s="37"/>
      <c r="G90" s="38"/>
      <c r="H90" s="29"/>
    </row>
    <row r="91" spans="1:8" ht="13.5" thickBot="1">
      <c r="A91" s="25"/>
      <c r="B91" s="26"/>
      <c r="C91" s="26"/>
      <c r="D91" s="26"/>
      <c r="E91" s="27"/>
      <c r="F91" s="25"/>
      <c r="G91" s="28"/>
      <c r="H91" s="29"/>
    </row>
    <row r="92" spans="1:8" ht="26.25" customHeight="1" thickBot="1">
      <c r="A92" s="30"/>
      <c r="B92" s="31"/>
      <c r="C92" s="31"/>
      <c r="D92" s="31"/>
      <c r="E92" s="32"/>
      <c r="F92" s="30">
        <f>SUM(F4:F91)</f>
        <v>69</v>
      </c>
      <c r="G92" s="33">
        <f>SUM(G4:G91)</f>
        <v>114</v>
      </c>
      <c r="H92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2006-07-05T04:07:06Z</dcterms:modified>
  <cp:category/>
  <cp:version/>
  <cp:contentType/>
  <cp:contentStatus/>
</cp:coreProperties>
</file>