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<sst xmlns="http://schemas.openxmlformats.org/spreadsheetml/2006/main" count="19" uniqueCount="16">
  <si>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</si>
  <si>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</si>
  <si>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</si>
  <si>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</si>
  <si>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</si>
  <si>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</si>
  <si>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</si>
  <si>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</si>
  <si>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</si>
  <si>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Szögliget, Szalamandra-ház</t>
  </si>
  <si>
    <t>Visszatérés a K jelzésre</t>
  </si>
  <si>
    <t>Lakatos-forrás</t>
  </si>
  <si>
    <t>Szabó-pallag erdészház</t>
  </si>
  <si>
    <t>Barlangkutató-forrás</t>
  </si>
  <si>
    <t>Bódvaszilas központ, K elág.</t>
  </si>
  <si>
    <t>Bódvaszilas, vasútállomás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</si>
</sst>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Szögliget (Szalamandra-ház - Bódvaszilas vá.)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1775"/>
          <c:w val="0.596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68.80209161537815</c:v>
                </c:pt>
                <c:pt idx="2">
                  <c:v>320.13646607369293</c:v>
                </c:pt>
                <c:pt idx="3">
                  <c:v>448.64891823924853</c:v>
                </c:pt>
                <c:pt idx="4">
                  <c:v>494.51697931616724</c:v>
                </c:pt>
                <c:pt idx="5">
                  <c:v>561.380593728502</c:v>
                </c:pt>
                <c:pt idx="6">
                  <c:v>612.918417426558</c:v>
                </c:pt>
                <c:pt idx="7">
                  <c:v>665.7165207136708</c:v>
                </c:pt>
                <c:pt idx="8">
                  <c:v>870.459749202667</c:v>
                </c:pt>
                <c:pt idx="9">
                  <c:v>964.7406533608734</c:v>
                </c:pt>
                <c:pt idx="10">
                  <c:v>1034.4917841749013</c:v>
                </c:pt>
                <c:pt idx="11">
                  <c:v>1112.6022775683773</c:v>
                </c:pt>
                <c:pt idx="12">
                  <c:v>1186.0270009697945</c:v>
                </c:pt>
                <c:pt idx="13">
                  <c:v>1227.3719124995307</c:v>
                </c:pt>
                <c:pt idx="14">
                  <c:v>1381.3035127026446</c:v>
                </c:pt>
                <c:pt idx="15">
                  <c:v>1478.8742695766982</c:v>
                </c:pt>
                <c:pt idx="16">
                  <c:v>1613.4835490475361</c:v>
                </c:pt>
                <c:pt idx="17">
                  <c:v>1698.0600747012315</c:v>
                </c:pt>
                <c:pt idx="18">
                  <c:v>1811.3458287236647</c:v>
                </c:pt>
                <c:pt idx="19">
                  <c:v>1898.976636367947</c:v>
                </c:pt>
                <c:pt idx="20">
                  <c:v>1898.976636367947</c:v>
                </c:pt>
                <c:pt idx="21">
                  <c:v>2146.833989672451</c:v>
                </c:pt>
                <c:pt idx="22">
                  <c:v>2198.1160409545023</c:v>
                </c:pt>
                <c:pt idx="23">
                  <c:v>2332.334013552476</c:v>
                </c:pt>
                <c:pt idx="24">
                  <c:v>2579.0214693638745</c:v>
                </c:pt>
                <c:pt idx="25">
                  <c:v>2640.7732364346048</c:v>
                </c:pt>
                <c:pt idx="26">
                  <c:v>2753.710239232272</c:v>
                </c:pt>
                <c:pt idx="27">
                  <c:v>2903.2218262795873</c:v>
                </c:pt>
                <c:pt idx="28">
                  <c:v>3098.1610858564923</c:v>
                </c:pt>
                <c:pt idx="29">
                  <c:v>3300.1889382010277</c:v>
                </c:pt>
                <c:pt idx="30">
                  <c:v>3527.9759362985947</c:v>
                </c:pt>
                <c:pt idx="31">
                  <c:v>3708.6314742863747</c:v>
                </c:pt>
                <c:pt idx="32">
                  <c:v>3860.499093721871</c:v>
                </c:pt>
                <c:pt idx="33">
                  <c:v>3952.9491264260755</c:v>
                </c:pt>
                <c:pt idx="34">
                  <c:v>4009.592003437293</c:v>
                </c:pt>
                <c:pt idx="35">
                  <c:v>4117.77160912821</c:v>
                </c:pt>
                <c:pt idx="36">
                  <c:v>4257.273870756267</c:v>
                </c:pt>
                <c:pt idx="37">
                  <c:v>4431.708243594163</c:v>
                </c:pt>
                <c:pt idx="38">
                  <c:v>4659.4375083241575</c:v>
                </c:pt>
                <c:pt idx="39">
                  <c:v>4659.4375083241575</c:v>
                </c:pt>
                <c:pt idx="40">
                  <c:v>4807.090637030701</c:v>
                </c:pt>
                <c:pt idx="41">
                  <c:v>4948.558475226944</c:v>
                </c:pt>
                <c:pt idx="42">
                  <c:v>5064.596511113968</c:v>
                </c:pt>
                <c:pt idx="43">
                  <c:v>5151.926697605897</c:v>
                </c:pt>
                <c:pt idx="44">
                  <c:v>5321.467982270682</c:v>
                </c:pt>
                <c:pt idx="45">
                  <c:v>5604.0781511620635</c:v>
                </c:pt>
                <c:pt idx="46">
                  <c:v>5684.183276043158</c:v>
                </c:pt>
                <c:pt idx="47">
                  <c:v>5766.3946583092165</c:v>
                </c:pt>
                <c:pt idx="48">
                  <c:v>5835.387602140363</c:v>
                </c:pt>
                <c:pt idx="49">
                  <c:v>5916.471644708783</c:v>
                </c:pt>
                <c:pt idx="50">
                  <c:v>6127.912958843021</c:v>
                </c:pt>
                <c:pt idx="51">
                  <c:v>6277.248546315442</c:v>
                </c:pt>
                <c:pt idx="52">
                  <c:v>6360.729677577492</c:v>
                </c:pt>
                <c:pt idx="53">
                  <c:v>6508.649729904219</c:v>
                </c:pt>
                <c:pt idx="54">
                  <c:v>6586.253555290998</c:v>
                </c:pt>
                <c:pt idx="55">
                  <c:v>6875.076690477227</c:v>
                </c:pt>
                <c:pt idx="56">
                  <c:v>6974.118782353267</c:v>
                </c:pt>
                <c:pt idx="57">
                  <c:v>7206.308144869611</c:v>
                </c:pt>
                <c:pt idx="58">
                  <c:v>7280.975938605821</c:v>
                </c:pt>
                <c:pt idx="59">
                  <c:v>7343.36324660888</c:v>
                </c:pt>
                <c:pt idx="60">
                  <c:v>7459.060827867122</c:v>
                </c:pt>
                <c:pt idx="61">
                  <c:v>7548.62108015724</c:v>
                </c:pt>
                <c:pt idx="62">
                  <c:v>7615.4846945695745</c:v>
                </c:pt>
                <c:pt idx="63">
                  <c:v>7684.477638400722</c:v>
                </c:pt>
                <c:pt idx="64">
                  <c:v>7824.5443079776205</c:v>
                </c:pt>
                <c:pt idx="65">
                  <c:v>7909.120833631316</c:v>
                </c:pt>
                <c:pt idx="66">
                  <c:v>8014.841490698435</c:v>
                </c:pt>
                <c:pt idx="67">
                  <c:v>8152.922639599321</c:v>
                </c:pt>
                <c:pt idx="68">
                  <c:v>8281.537369896598</c:v>
                </c:pt>
                <c:pt idx="69">
                  <c:v>8376.096800227804</c:v>
                </c:pt>
                <c:pt idx="70">
                  <c:v>8448.620572657193</c:v>
                </c:pt>
                <c:pt idx="71">
                  <c:v>8546.191329531248</c:v>
                </c:pt>
                <c:pt idx="72">
                  <c:v>8646.944574169136</c:v>
                </c:pt>
                <c:pt idx="73">
                  <c:v>8719.468346598527</c:v>
                </c:pt>
                <c:pt idx="74">
                  <c:v>8807.09915424281</c:v>
                </c:pt>
                <c:pt idx="75">
                  <c:v>8895.625700405026</c:v>
                </c:pt>
                <c:pt idx="76">
                  <c:v>8942.063572908295</c:v>
                </c:pt>
                <c:pt idx="77">
                  <c:v>9009.514580282479</c:v>
                </c:pt>
                <c:pt idx="78">
                  <c:v>9096.84476677441</c:v>
                </c:pt>
                <c:pt idx="79">
                  <c:v>9207.547500850937</c:v>
                </c:pt>
                <c:pt idx="80">
                  <c:v>9315.361839525956</c:v>
                </c:pt>
                <c:pt idx="81">
                  <c:v>9463.281891852685</c:v>
                </c:pt>
                <c:pt idx="82">
                  <c:v>9584.853887659143</c:v>
                </c:pt>
                <c:pt idx="83">
                  <c:v>9739.126800033413</c:v>
                </c:pt>
                <c:pt idx="84">
                  <c:v>9927.199834093846</c:v>
                </c:pt>
                <c:pt idx="85">
                  <c:v>10213.140385056937</c:v>
                </c:pt>
                <c:pt idx="86">
                  <c:v>10329.404836839034</c:v>
                </c:pt>
                <c:pt idx="87">
                  <c:v>10529.667649041769</c:v>
                </c:pt>
                <c:pt idx="88">
                  <c:v>10683.342767644557</c:v>
                </c:pt>
                <c:pt idx="89">
                  <c:v>10752.335711475704</c:v>
                </c:pt>
                <c:pt idx="90">
                  <c:v>11106.813037809763</c:v>
                </c:pt>
                <c:pt idx="91">
                  <c:v>11299.854373447904</c:v>
                </c:pt>
                <c:pt idx="92">
                  <c:v>11542.998365060823</c:v>
                </c:pt>
                <c:pt idx="93">
                  <c:v>11671.203493265952</c:v>
                </c:pt>
                <c:pt idx="94">
                  <c:v>11983.519185134362</c:v>
                </c:pt>
                <c:pt idx="95">
                  <c:v>12126.005790154359</c:v>
                </c:pt>
                <c:pt idx="96">
                  <c:v>18131.083632681133</c:v>
                </c:pt>
                <c:pt idx="97">
                  <c:v>18131.083632681133</c:v>
                </c:pt>
                <c:pt idx="98">
                  <c:v>18131.083632681133</c:v>
                </c:pt>
                <c:pt idx="99">
                  <c:v>18131.083632681133</c:v>
                </c:pt>
                <c:pt idx="100">
                  <c:v>18131.083632681133</c:v>
                </c:pt>
                <c:pt idx="101">
                  <c:v>18131.083632681133</c:v>
                </c:pt>
                <c:pt idx="102">
                  <c:v>18131.083632681133</c:v>
                </c:pt>
                <c:pt idx="103">
                  <c:v>18131.083632681133</c:v>
                </c:pt>
                <c:pt idx="104">
                  <c:v>18131.083632681133</c:v>
                </c:pt>
                <c:pt idx="105">
                  <c:v>18131.083632681133</c:v>
                </c:pt>
                <c:pt idx="106">
                  <c:v>18131.083632681133</c:v>
                </c:pt>
                <c:pt idx="107">
                  <c:v>18131.083632681133</c:v>
                </c:pt>
                <c:pt idx="108">
                  <c:v>18131.083632681133</c:v>
                </c:pt>
                <c:pt idx="109">
                  <c:v>18131.083632681133</c:v>
                </c:pt>
                <c:pt idx="110">
                  <c:v>18131.083632681133</c:v>
                </c:pt>
                <c:pt idx="111">
                  <c:v>18131.083632681133</c:v>
                </c:pt>
                <c:pt idx="112">
                  <c:v>18131.083632681133</c:v>
                </c:pt>
                <c:pt idx="113">
                  <c:v>18131.083632681133</c:v>
                </c:pt>
                <c:pt idx="114">
                  <c:v>18131.083632681133</c:v>
                </c:pt>
                <c:pt idx="115">
                  <c:v>18131.083632681133</c:v>
                </c:pt>
                <c:pt idx="116">
                  <c:v>18131.083632681133</c:v>
                </c:pt>
                <c:pt idx="117">
                  <c:v>18131.083632681133</c:v>
                </c:pt>
                <c:pt idx="118">
                  <c:v>18131.083632681133</c:v>
                </c:pt>
                <c:pt idx="119">
                  <c:v>18131.083632681133</c:v>
                </c:pt>
                <c:pt idx="120">
                  <c:v>18131.083632681133</c:v>
                </c:pt>
                <c:pt idx="121">
                  <c:v>18131.083632681133</c:v>
                </c:pt>
                <c:pt idx="122">
                  <c:v>18131.083632681133</c:v>
                </c:pt>
                <c:pt idx="123">
                  <c:v>18131.083632681133</c:v>
                </c:pt>
                <c:pt idx="124">
                  <c:v>18131.083632681133</c:v>
                </c:pt>
                <c:pt idx="125">
                  <c:v>18131.083632681133</c:v>
                </c:pt>
                <c:pt idx="126">
                  <c:v>18131.083632681133</c:v>
                </c:pt>
                <c:pt idx="127">
                  <c:v>18131.083632681133</c:v>
                </c:pt>
                <c:pt idx="128">
                  <c:v>18131.083632681133</c:v>
                </c:pt>
                <c:pt idx="129">
                  <c:v>18131.083632681133</c:v>
                </c:pt>
                <c:pt idx="130">
                  <c:v>18131.083632681133</c:v>
                </c:pt>
                <c:pt idx="131">
                  <c:v>18131.083632681133</c:v>
                </c:pt>
                <c:pt idx="132">
                  <c:v>18131.083632681133</c:v>
                </c:pt>
                <c:pt idx="133">
                  <c:v>18131.083632681133</c:v>
                </c:pt>
                <c:pt idx="134">
                  <c:v>18131.083632681133</c:v>
                </c:pt>
                <c:pt idx="135">
                  <c:v>18131.083632681133</c:v>
                </c:pt>
                <c:pt idx="136">
                  <c:v>18131.083632681133</c:v>
                </c:pt>
                <c:pt idx="137">
                  <c:v>18131.083632681133</c:v>
                </c:pt>
                <c:pt idx="138">
                  <c:v>18131.083632681133</c:v>
                </c:pt>
                <c:pt idx="139">
                  <c:v>18131.083632681133</c:v>
                </c:pt>
                <c:pt idx="140">
                  <c:v>18131.083632681133</c:v>
                </c:pt>
                <c:pt idx="141">
                  <c:v>18131.083632681133</c:v>
                </c:pt>
                <c:pt idx="142">
                  <c:v>18131.083632681133</c:v>
                </c:pt>
                <c:pt idx="143">
                  <c:v>18131.083632681133</c:v>
                </c:pt>
                <c:pt idx="144">
                  <c:v>18131.083632681133</c:v>
                </c:pt>
                <c:pt idx="145">
                  <c:v>18131.083632681133</c:v>
                </c:pt>
                <c:pt idx="146">
                  <c:v>18131.083632681133</c:v>
                </c:pt>
                <c:pt idx="147">
                  <c:v>18131.083632681133</c:v>
                </c:pt>
                <c:pt idx="148">
                  <c:v>18131.083632681133</c:v>
                </c:pt>
                <c:pt idx="149">
                  <c:v>18131.083632681133</c:v>
                </c:pt>
                <c:pt idx="150">
                  <c:v>18131.083632681133</c:v>
                </c:pt>
                <c:pt idx="151">
                  <c:v>18131.083632681133</c:v>
                </c:pt>
                <c:pt idx="152">
                  <c:v>18131.083632681133</c:v>
                </c:pt>
                <c:pt idx="153">
                  <c:v>18131.083632681133</c:v>
                </c:pt>
                <c:pt idx="154">
                  <c:v>18131.083632681133</c:v>
                </c:pt>
                <c:pt idx="155">
                  <c:v>18131.083632681133</c:v>
                </c:pt>
                <c:pt idx="156">
                  <c:v>18131.083632681133</c:v>
                </c:pt>
                <c:pt idx="157">
                  <c:v>18131.083632681133</c:v>
                </c:pt>
                <c:pt idx="158">
                  <c:v>18131.083632681133</c:v>
                </c:pt>
                <c:pt idx="159">
                  <c:v>18131.083632681133</c:v>
                </c:pt>
                <c:pt idx="160">
                  <c:v>18131.083632681133</c:v>
                </c:pt>
                <c:pt idx="161">
                  <c:v>18131.083632681133</c:v>
                </c:pt>
                <c:pt idx="162">
                  <c:v>18131.083632681133</c:v>
                </c:pt>
                <c:pt idx="163">
                  <c:v>18131.083632681133</c:v>
                </c:pt>
                <c:pt idx="164">
                  <c:v>18131.083632681133</c:v>
                </c:pt>
                <c:pt idx="165">
                  <c:v>18131.083632681133</c:v>
                </c:pt>
                <c:pt idx="166">
                  <c:v>18131.083632681133</c:v>
                </c:pt>
                <c:pt idx="167">
                  <c:v>18131.083632681133</c:v>
                </c:pt>
                <c:pt idx="168">
                  <c:v>18131.083632681133</c:v>
                </c:pt>
                <c:pt idx="169">
                  <c:v>18131.083632681133</c:v>
                </c:pt>
                <c:pt idx="170">
                  <c:v>18131.083632681133</c:v>
                </c:pt>
                <c:pt idx="171">
                  <c:v>18131.083632681133</c:v>
                </c:pt>
                <c:pt idx="172">
                  <c:v>18131.083632681133</c:v>
                </c:pt>
                <c:pt idx="173">
                  <c:v>18131.083632681133</c:v>
                </c:pt>
                <c:pt idx="174">
                  <c:v>18131.083632681133</c:v>
                </c:pt>
                <c:pt idx="175">
                  <c:v>18131.083632681133</c:v>
                </c:pt>
                <c:pt idx="176">
                  <c:v>18131.083632681133</c:v>
                </c:pt>
                <c:pt idx="177">
                  <c:v>18131.083632681133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220</c:v>
                </c:pt>
                <c:pt idx="4">
                  <c:v>240</c:v>
                </c:pt>
                <c:pt idx="5">
                  <c:v>260</c:v>
                </c:pt>
                <c:pt idx="6">
                  <c:v>270</c:v>
                </c:pt>
                <c:pt idx="7">
                  <c:v>280</c:v>
                </c:pt>
                <c:pt idx="8">
                  <c:v>280</c:v>
                </c:pt>
                <c:pt idx="9">
                  <c:v>300</c:v>
                </c:pt>
                <c:pt idx="10">
                  <c:v>320</c:v>
                </c:pt>
                <c:pt idx="11">
                  <c:v>340</c:v>
                </c:pt>
                <c:pt idx="12">
                  <c:v>360</c:v>
                </c:pt>
                <c:pt idx="13">
                  <c:v>380</c:v>
                </c:pt>
                <c:pt idx="14">
                  <c:v>360</c:v>
                </c:pt>
                <c:pt idx="15">
                  <c:v>360</c:v>
                </c:pt>
                <c:pt idx="16">
                  <c:v>360</c:v>
                </c:pt>
                <c:pt idx="17">
                  <c:v>360</c:v>
                </c:pt>
                <c:pt idx="18">
                  <c:v>350</c:v>
                </c:pt>
                <c:pt idx="19">
                  <c:v>350</c:v>
                </c:pt>
                <c:pt idx="20">
                  <c:v>340</c:v>
                </c:pt>
                <c:pt idx="21">
                  <c:v>330</c:v>
                </c:pt>
                <c:pt idx="22">
                  <c:v>330</c:v>
                </c:pt>
                <c:pt idx="23">
                  <c:v>320</c:v>
                </c:pt>
                <c:pt idx="24">
                  <c:v>300</c:v>
                </c:pt>
                <c:pt idx="25">
                  <c:v>320</c:v>
                </c:pt>
                <c:pt idx="26">
                  <c:v>340</c:v>
                </c:pt>
                <c:pt idx="27">
                  <c:v>350</c:v>
                </c:pt>
                <c:pt idx="28">
                  <c:v>340</c:v>
                </c:pt>
                <c:pt idx="29">
                  <c:v>350</c:v>
                </c:pt>
                <c:pt idx="30">
                  <c:v>360</c:v>
                </c:pt>
                <c:pt idx="31">
                  <c:v>370</c:v>
                </c:pt>
                <c:pt idx="32">
                  <c:v>380</c:v>
                </c:pt>
                <c:pt idx="33">
                  <c:v>390</c:v>
                </c:pt>
                <c:pt idx="34">
                  <c:v>400</c:v>
                </c:pt>
                <c:pt idx="35">
                  <c:v>410</c:v>
                </c:pt>
                <c:pt idx="36">
                  <c:v>420</c:v>
                </c:pt>
                <c:pt idx="37">
                  <c:v>430</c:v>
                </c:pt>
                <c:pt idx="38">
                  <c:v>440</c:v>
                </c:pt>
                <c:pt idx="39">
                  <c:v>440</c:v>
                </c:pt>
                <c:pt idx="40">
                  <c:v>450</c:v>
                </c:pt>
                <c:pt idx="41">
                  <c:v>460</c:v>
                </c:pt>
                <c:pt idx="42">
                  <c:v>465</c:v>
                </c:pt>
                <c:pt idx="43">
                  <c:v>470</c:v>
                </c:pt>
                <c:pt idx="44">
                  <c:v>480</c:v>
                </c:pt>
                <c:pt idx="45">
                  <c:v>490</c:v>
                </c:pt>
                <c:pt idx="46">
                  <c:v>490</c:v>
                </c:pt>
                <c:pt idx="47">
                  <c:v>495</c:v>
                </c:pt>
                <c:pt idx="48">
                  <c:v>500</c:v>
                </c:pt>
                <c:pt idx="49">
                  <c:v>505</c:v>
                </c:pt>
                <c:pt idx="50">
                  <c:v>500</c:v>
                </c:pt>
                <c:pt idx="51">
                  <c:v>500</c:v>
                </c:pt>
                <c:pt idx="52">
                  <c:v>495</c:v>
                </c:pt>
                <c:pt idx="53">
                  <c:v>490</c:v>
                </c:pt>
                <c:pt idx="54">
                  <c:v>490</c:v>
                </c:pt>
                <c:pt idx="55">
                  <c:v>490</c:v>
                </c:pt>
                <c:pt idx="56">
                  <c:v>500</c:v>
                </c:pt>
                <c:pt idx="57">
                  <c:v>500</c:v>
                </c:pt>
                <c:pt idx="58">
                  <c:v>505</c:v>
                </c:pt>
                <c:pt idx="59">
                  <c:v>500</c:v>
                </c:pt>
                <c:pt idx="60">
                  <c:v>480</c:v>
                </c:pt>
                <c:pt idx="61">
                  <c:v>480</c:v>
                </c:pt>
                <c:pt idx="62">
                  <c:v>480</c:v>
                </c:pt>
                <c:pt idx="63">
                  <c:v>460</c:v>
                </c:pt>
                <c:pt idx="64">
                  <c:v>440</c:v>
                </c:pt>
                <c:pt idx="65">
                  <c:v>440</c:v>
                </c:pt>
                <c:pt idx="66">
                  <c:v>420</c:v>
                </c:pt>
                <c:pt idx="67">
                  <c:v>420</c:v>
                </c:pt>
                <c:pt idx="68">
                  <c:v>420</c:v>
                </c:pt>
                <c:pt idx="69">
                  <c:v>410</c:v>
                </c:pt>
                <c:pt idx="70">
                  <c:v>400</c:v>
                </c:pt>
                <c:pt idx="71">
                  <c:v>380</c:v>
                </c:pt>
                <c:pt idx="72">
                  <c:v>360</c:v>
                </c:pt>
                <c:pt idx="73">
                  <c:v>360</c:v>
                </c:pt>
                <c:pt idx="74">
                  <c:v>340</c:v>
                </c:pt>
                <c:pt idx="75">
                  <c:v>320</c:v>
                </c:pt>
                <c:pt idx="76">
                  <c:v>300</c:v>
                </c:pt>
                <c:pt idx="77">
                  <c:v>280</c:v>
                </c:pt>
                <c:pt idx="78">
                  <c:v>260</c:v>
                </c:pt>
                <c:pt idx="79">
                  <c:v>240</c:v>
                </c:pt>
                <c:pt idx="80">
                  <c:v>230</c:v>
                </c:pt>
                <c:pt idx="81">
                  <c:v>220</c:v>
                </c:pt>
                <c:pt idx="82">
                  <c:v>210</c:v>
                </c:pt>
                <c:pt idx="83">
                  <c:v>205</c:v>
                </c:pt>
                <c:pt idx="84">
                  <c:v>200</c:v>
                </c:pt>
                <c:pt idx="85">
                  <c:v>195</c:v>
                </c:pt>
                <c:pt idx="86">
                  <c:v>195</c:v>
                </c:pt>
                <c:pt idx="87">
                  <c:v>190</c:v>
                </c:pt>
                <c:pt idx="88">
                  <c:v>190</c:v>
                </c:pt>
                <c:pt idx="89">
                  <c:v>185</c:v>
                </c:pt>
                <c:pt idx="90">
                  <c:v>185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</c:numCache>
            </c:numRef>
          </c:yVal>
          <c:smooth val="0"/>
        </c:ser>
        <c:axId val="63530759"/>
        <c:axId val="34905920"/>
      </c:scatterChart>
      <c:valAx>
        <c:axId val="63530759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crossBetween val="midCat"/>
        <c:dispUnits/>
        <c:majorUnit val="5000"/>
        <c:minorUnit val="1000"/>
      </c:valAx>
      <c:valAx>
        <c:axId val="3490592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3075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0.51025</cdr:y>
    </cdr:from>
    <cdr:to>
      <cdr:x>0.239</cdr:x>
      <cdr:y>0.91775</cdr:y>
    </cdr:to>
    <cdr:sp>
      <cdr:nvSpPr>
        <cdr:cNvPr id="1" name="Line 1"/>
        <cdr:cNvSpPr>
          <a:spLocks/>
        </cdr:cNvSpPr>
      </cdr:nvSpPr>
      <cdr:spPr>
        <a:xfrm>
          <a:off x="220027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0.69125</cdr:y>
    </cdr:from>
    <cdr:to>
      <cdr:x>0.239</cdr:x>
      <cdr:y>0.91825</cdr:y>
    </cdr:to>
    <cdr:sp>
      <cdr:nvSpPr>
        <cdr:cNvPr id="2" name="AutoShape 8"/>
        <cdr:cNvSpPr>
          <a:spLocks/>
        </cdr:cNvSpPr>
      </cdr:nvSpPr>
      <cdr:spPr>
        <a:xfrm rot="16200000">
          <a:off x="2066925" y="3981450"/>
          <a:ext cx="133350" cy="1304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Szögliget, Szalamandra-ház</a:t>
          </a:r>
        </a:p>
      </cdr:txBody>
    </cdr:sp>
  </cdr:relSizeAnchor>
  <cdr:relSizeAnchor xmlns:cdr="http://schemas.openxmlformats.org/drawingml/2006/chartDrawing">
    <cdr:from>
      <cdr:x>0.3015</cdr:x>
      <cdr:y>0.44125</cdr:y>
    </cdr:from>
    <cdr:to>
      <cdr:x>0.3015</cdr:x>
      <cdr:y>0.918</cdr:y>
    </cdr:to>
    <cdr:sp>
      <cdr:nvSpPr>
        <cdr:cNvPr id="3" name="Line 9"/>
        <cdr:cNvSpPr>
          <a:spLocks/>
        </cdr:cNvSpPr>
      </cdr:nvSpPr>
      <cdr:spPr>
        <a:xfrm>
          <a:off x="2771775" y="253365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0.28725</cdr:x>
      <cdr:y>0.7185</cdr:y>
    </cdr:from>
    <cdr:to>
      <cdr:x>0.30175</cdr:x>
      <cdr:y>0.918</cdr:y>
    </cdr:to>
    <cdr:sp>
      <cdr:nvSpPr>
        <cdr:cNvPr id="4" name="AutoShape 10"/>
        <cdr:cNvSpPr>
          <a:spLocks/>
        </cdr:cNvSpPr>
      </cdr:nvSpPr>
      <cdr:spPr>
        <a:xfrm rot="16200000">
          <a:off x="2647950" y="4133850"/>
          <a:ext cx="133350" cy="1152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Visszatérés a K jelzésre</a:t>
          </a:r>
        </a:p>
      </cdr:txBody>
    </cdr:sp>
  </cdr:relSizeAnchor>
  <cdr:relSizeAnchor xmlns:cdr="http://schemas.openxmlformats.org/drawingml/2006/chartDrawing">
    <cdr:from>
      <cdr:x>0.33025</cdr:x>
      <cdr:y>0.46</cdr:y>
    </cdr:from>
    <cdr:to>
      <cdr:x>0.33025</cdr:x>
      <cdr:y>0.918</cdr:y>
    </cdr:to>
    <cdr:sp>
      <cdr:nvSpPr>
        <cdr:cNvPr id="5" name="Line 11"/>
        <cdr:cNvSpPr>
          <a:spLocks/>
        </cdr:cNvSpPr>
      </cdr:nvSpPr>
      <cdr:spPr>
        <a:xfrm>
          <a:off x="3038475" y="264795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</cdr:x>
      <cdr:y>0.78775</cdr:y>
    </cdr:from>
    <cdr:to>
      <cdr:x>0.3305</cdr:x>
      <cdr:y>0.90875</cdr:y>
    </cdr:to>
    <cdr:sp>
      <cdr:nvSpPr>
        <cdr:cNvPr id="6" name="AutoShape 12"/>
        <cdr:cNvSpPr>
          <a:spLocks/>
        </cdr:cNvSpPr>
      </cdr:nvSpPr>
      <cdr:spPr>
        <a:xfrm rot="16200000">
          <a:off x="2905125" y="4533900"/>
          <a:ext cx="133350" cy="6953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Lakatos-forrás</a:t>
          </a:r>
        </a:p>
      </cdr:txBody>
    </cdr:sp>
  </cdr:relSizeAnchor>
  <cdr:relSizeAnchor xmlns:cdr="http://schemas.openxmlformats.org/drawingml/2006/chartDrawing">
    <cdr:from>
      <cdr:x>0.47525</cdr:x>
      <cdr:y>0.38225</cdr:y>
    </cdr:from>
    <cdr:to>
      <cdr:x>0.47525</cdr:x>
      <cdr:y>0.918</cdr:y>
    </cdr:to>
    <cdr:sp>
      <cdr:nvSpPr>
        <cdr:cNvPr id="7" name="Line 13"/>
        <cdr:cNvSpPr>
          <a:spLocks/>
        </cdr:cNvSpPr>
      </cdr:nvSpPr>
      <cdr:spPr>
        <a:xfrm>
          <a:off x="4381500" y="220027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0.7165</cdr:y>
    </cdr:from>
    <cdr:to>
      <cdr:x>0.47525</cdr:x>
      <cdr:y>0.9145</cdr:y>
    </cdr:to>
    <cdr:sp>
      <cdr:nvSpPr>
        <cdr:cNvPr id="8" name="AutoShape 14"/>
        <cdr:cNvSpPr>
          <a:spLocks/>
        </cdr:cNvSpPr>
      </cdr:nvSpPr>
      <cdr:spPr>
        <a:xfrm rot="16200000">
          <a:off x="4248150" y="4124325"/>
          <a:ext cx="133350" cy="1143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Szabó-pallag erdészház</a:t>
          </a:r>
        </a:p>
      </cdr:txBody>
    </cdr:sp>
  </cdr:relSizeAnchor>
  <cdr:relSizeAnchor xmlns:cdr="http://schemas.openxmlformats.org/drawingml/2006/chartDrawing">
    <cdr:from>
      <cdr:x>0.5745</cdr:x>
      <cdr:y>0.4915</cdr:y>
    </cdr:from>
    <cdr:to>
      <cdr:x>0.5745</cdr:x>
      <cdr:y>0.918</cdr:y>
    </cdr:to>
    <cdr:sp>
      <cdr:nvSpPr>
        <cdr:cNvPr id="9" name="Line 15"/>
        <cdr:cNvSpPr>
          <a:spLocks/>
        </cdr:cNvSpPr>
      </cdr:nvSpPr>
      <cdr:spPr>
        <a:xfrm>
          <a:off x="5295900" y="28289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0.74375</cdr:y>
    </cdr:from>
    <cdr:to>
      <cdr:x>0.5745</cdr:x>
      <cdr:y>0.91225</cdr:y>
    </cdr:to>
    <cdr:sp>
      <cdr:nvSpPr>
        <cdr:cNvPr id="10" name="AutoShape 16"/>
        <cdr:cNvSpPr>
          <a:spLocks/>
        </cdr:cNvSpPr>
      </cdr:nvSpPr>
      <cdr:spPr>
        <a:xfrm rot="16200000">
          <a:off x="5162550" y="4276725"/>
          <a:ext cx="133350" cy="971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Barlangkutató-forrás</a:t>
          </a:r>
        </a:p>
      </cdr:txBody>
    </cdr:sp>
  </cdr:relSizeAnchor>
  <cdr:relSizeAnchor xmlns:cdr="http://schemas.openxmlformats.org/drawingml/2006/chartDrawing">
    <cdr:from>
      <cdr:x>0.675</cdr:x>
      <cdr:y>0.5105</cdr:y>
    </cdr:from>
    <cdr:to>
      <cdr:x>0.675</cdr:x>
      <cdr:y>0.918</cdr:y>
    </cdr:to>
    <cdr:sp>
      <cdr:nvSpPr>
        <cdr:cNvPr id="11" name="Line 17"/>
        <cdr:cNvSpPr>
          <a:spLocks/>
        </cdr:cNvSpPr>
      </cdr:nvSpPr>
      <cdr:spPr>
        <a:xfrm>
          <a:off x="621982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0.6605</cdr:x>
      <cdr:y>0.6975</cdr:y>
    </cdr:from>
    <cdr:to>
      <cdr:x>0.675</cdr:x>
      <cdr:y>0.9125</cdr:y>
    </cdr:to>
    <cdr:sp>
      <cdr:nvSpPr>
        <cdr:cNvPr id="12" name="AutoShape 18"/>
        <cdr:cNvSpPr>
          <a:spLocks/>
        </cdr:cNvSpPr>
      </cdr:nvSpPr>
      <cdr:spPr>
        <a:xfrm rot="16200000">
          <a:off x="6086475" y="4010025"/>
          <a:ext cx="133350" cy="1238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Bódvaszilas, vasútállomás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4"/>
  <sheetViews>
    <sheetView workbookViewId="0" topLeftCell="A78">
      <selection activeCell="A100" sqref="A100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200</v>
      </c>
      <c r="B4" s="40">
        <v>689</v>
      </c>
      <c r="C4" s="41">
        <v>410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200</v>
      </c>
      <c r="B5" s="6">
        <v>677</v>
      </c>
      <c r="C5" s="6">
        <v>404</v>
      </c>
      <c r="D5" s="2">
        <f>SQRT((B5-B4)*(B5-B4)+(C5-C4)*(C5-C4))</f>
        <v>13.416407864998739</v>
      </c>
      <c r="E5" s="23">
        <f>SUM(D$4:D5)*1000/195</f>
        <v>68.80209161537815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200</v>
      </c>
      <c r="B6" s="1">
        <v>628</v>
      </c>
      <c r="C6" s="1">
        <v>403</v>
      </c>
      <c r="D6" s="2">
        <f aca="true" t="shared" si="2" ref="D6:D32">SQRT((B6-B5)*(B6-B5)+(C6-C5)*(C6-C5))</f>
        <v>49.01020301937138</v>
      </c>
      <c r="E6" s="23">
        <f>SUM(D$4:D6)*1000/195</f>
        <v>320.13646607369293</v>
      </c>
      <c r="F6" s="5">
        <f t="shared" si="0"/>
        <v>0</v>
      </c>
      <c r="G6" s="16">
        <f t="shared" si="1"/>
        <v>20</v>
      </c>
      <c r="H6" s="4"/>
    </row>
    <row r="7" spans="1:8" ht="12.75">
      <c r="A7" s="3">
        <v>220</v>
      </c>
      <c r="B7" s="1">
        <v>606</v>
      </c>
      <c r="C7" s="1">
        <v>415</v>
      </c>
      <c r="D7" s="2">
        <f t="shared" si="2"/>
        <v>25.059928172283335</v>
      </c>
      <c r="E7" s="23">
        <f>SUM(D$4:D7)*1000/195</f>
        <v>448.64891823924853</v>
      </c>
      <c r="F7" s="5">
        <f t="shared" si="0"/>
        <v>0</v>
      </c>
      <c r="G7" s="16">
        <f t="shared" si="1"/>
        <v>20</v>
      </c>
      <c r="H7" s="4"/>
    </row>
    <row r="8" spans="1:8" ht="12.75">
      <c r="A8" s="3">
        <v>240</v>
      </c>
      <c r="B8" s="1">
        <v>598</v>
      </c>
      <c r="C8" s="1">
        <v>411</v>
      </c>
      <c r="D8" s="2">
        <f t="shared" si="2"/>
        <v>8.94427190999916</v>
      </c>
      <c r="E8" s="23">
        <f>SUM(D$4:D8)*1000/195</f>
        <v>494.51697931616724</v>
      </c>
      <c r="F8" s="5">
        <f t="shared" si="0"/>
        <v>0</v>
      </c>
      <c r="G8" s="16">
        <f t="shared" si="1"/>
        <v>20</v>
      </c>
      <c r="H8" s="4"/>
    </row>
    <row r="9" spans="1:8" ht="12.75">
      <c r="A9" s="3">
        <v>260</v>
      </c>
      <c r="B9" s="1">
        <v>585</v>
      </c>
      <c r="C9" s="1">
        <v>410</v>
      </c>
      <c r="D9" s="2">
        <f t="shared" si="2"/>
        <v>13.038404810405298</v>
      </c>
      <c r="E9" s="23">
        <f>SUM(D$4:D9)*1000/195</f>
        <v>561.380593728502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270</v>
      </c>
      <c r="B10" s="1">
        <v>575</v>
      </c>
      <c r="C10" s="1">
        <v>411</v>
      </c>
      <c r="D10" s="2">
        <f t="shared" si="2"/>
        <v>10.04987562112089</v>
      </c>
      <c r="E10" s="23">
        <f>SUM(D$4:D10)*1000/195</f>
        <v>612.918417426558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280</v>
      </c>
      <c r="B11" s="1">
        <v>566</v>
      </c>
      <c r="C11" s="1">
        <v>406</v>
      </c>
      <c r="D11" s="2">
        <f t="shared" si="2"/>
        <v>10.295630140987</v>
      </c>
      <c r="E11" s="23">
        <f>SUM(D$4:D11)*1000/195</f>
        <v>665.7165207136708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280</v>
      </c>
      <c r="B12" s="1">
        <v>551</v>
      </c>
      <c r="C12" s="1">
        <v>369</v>
      </c>
      <c r="D12" s="2">
        <f t="shared" si="2"/>
        <v>39.92492955535426</v>
      </c>
      <c r="E12" s="23">
        <f>SUM(D$4:D12)*1000/195</f>
        <v>870.459749202667</v>
      </c>
      <c r="F12" s="5">
        <f t="shared" si="0"/>
        <v>0</v>
      </c>
      <c r="G12" s="16">
        <f t="shared" si="1"/>
        <v>20</v>
      </c>
      <c r="H12" s="4"/>
    </row>
    <row r="13" spans="1:8" ht="12.75">
      <c r="A13" s="3">
        <v>300</v>
      </c>
      <c r="B13" s="1">
        <v>568</v>
      </c>
      <c r="C13" s="1">
        <v>362</v>
      </c>
      <c r="D13" s="2">
        <f t="shared" si="2"/>
        <v>18.384776310850235</v>
      </c>
      <c r="E13" s="23">
        <f>SUM(D$4:D13)*1000/195</f>
        <v>964.7406533608734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320</v>
      </c>
      <c r="B14" s="1">
        <v>579</v>
      </c>
      <c r="C14" s="1">
        <v>354</v>
      </c>
      <c r="D14" s="2">
        <f t="shared" si="2"/>
        <v>13.601470508735444</v>
      </c>
      <c r="E14" s="23">
        <f>SUM(D$4:D14)*1000/195</f>
        <v>1034.4917841749013</v>
      </c>
      <c r="F14" s="5">
        <f t="shared" si="0"/>
        <v>0</v>
      </c>
      <c r="G14" s="16">
        <f t="shared" si="1"/>
        <v>20</v>
      </c>
      <c r="H14" s="4"/>
    </row>
    <row r="15" spans="1:8" ht="12.75">
      <c r="A15" s="3">
        <v>340</v>
      </c>
      <c r="B15" s="1">
        <v>573</v>
      </c>
      <c r="C15" s="1">
        <v>340</v>
      </c>
      <c r="D15" s="2">
        <f t="shared" si="2"/>
        <v>15.231546211727817</v>
      </c>
      <c r="E15" s="23">
        <f>SUM(D$4:D15)*1000/195</f>
        <v>1112.6022775683773</v>
      </c>
      <c r="F15" s="5">
        <f t="shared" si="0"/>
        <v>0</v>
      </c>
      <c r="G15" s="16">
        <f t="shared" si="1"/>
        <v>20</v>
      </c>
      <c r="H15" s="4"/>
    </row>
    <row r="16" spans="1:8" ht="12.75">
      <c r="A16" s="3">
        <v>360</v>
      </c>
      <c r="B16" s="1">
        <v>586</v>
      </c>
      <c r="C16" s="1">
        <v>334</v>
      </c>
      <c r="D16" s="2">
        <f t="shared" si="2"/>
        <v>14.317821063276353</v>
      </c>
      <c r="E16" s="23">
        <f>SUM(D$4:D16)*1000/195</f>
        <v>1186.0270009697945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380</v>
      </c>
      <c r="B17" s="1">
        <v>593</v>
      </c>
      <c r="C17" s="1">
        <v>330</v>
      </c>
      <c r="D17" s="2">
        <f t="shared" si="2"/>
        <v>8.06225774829855</v>
      </c>
      <c r="E17" s="23">
        <f>SUM(D$4:D17)*1000/195</f>
        <v>1227.3719124995307</v>
      </c>
      <c r="F17" s="5">
        <f t="shared" si="0"/>
        <v>20</v>
      </c>
      <c r="G17" s="16">
        <f t="shared" si="1"/>
        <v>0</v>
      </c>
      <c r="H17" s="4"/>
    </row>
    <row r="18" spans="1:8" ht="12.75">
      <c r="A18" s="3">
        <v>360</v>
      </c>
      <c r="B18" s="1">
        <v>578</v>
      </c>
      <c r="C18" s="1">
        <v>304</v>
      </c>
      <c r="D18" s="2">
        <f t="shared" si="2"/>
        <v>30.01666203960727</v>
      </c>
      <c r="E18" s="23">
        <f>SUM(D$4:D18)*1000/195</f>
        <v>1381.3035127026446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360</v>
      </c>
      <c r="B19" s="1">
        <v>579</v>
      </c>
      <c r="C19" s="1">
        <v>285</v>
      </c>
      <c r="D19" s="2">
        <f t="shared" si="2"/>
        <v>19.026297590440446</v>
      </c>
      <c r="E19" s="23">
        <f>SUM(D$4:D19)*1000/195</f>
        <v>1478.8742695766982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360</v>
      </c>
      <c r="B20" s="1">
        <v>599</v>
      </c>
      <c r="C20" s="1">
        <v>268</v>
      </c>
      <c r="D20" s="2">
        <f t="shared" si="2"/>
        <v>26.248809496813376</v>
      </c>
      <c r="E20" s="23">
        <f>SUM(D$4:D20)*1000/195</f>
        <v>1613.4835490475361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360</v>
      </c>
      <c r="B21" s="1">
        <v>615</v>
      </c>
      <c r="C21" s="1">
        <v>264</v>
      </c>
      <c r="D21" s="2">
        <f t="shared" si="2"/>
        <v>16.492422502470642</v>
      </c>
      <c r="E21" s="23">
        <f>SUM(D$4:D21)*1000/195</f>
        <v>1698.0600747012315</v>
      </c>
      <c r="F21" s="5">
        <f t="shared" si="0"/>
        <v>10</v>
      </c>
      <c r="G21" s="16">
        <f t="shared" si="1"/>
        <v>0</v>
      </c>
      <c r="H21" s="4"/>
    </row>
    <row r="22" spans="1:8" ht="12.75">
      <c r="A22" s="3">
        <v>350</v>
      </c>
      <c r="B22" s="1">
        <v>613</v>
      </c>
      <c r="C22" s="1">
        <v>242</v>
      </c>
      <c r="D22" s="2">
        <f t="shared" si="2"/>
        <v>22.090722034374522</v>
      </c>
      <c r="E22" s="23">
        <f>SUM(D$4:D22)*1000/195</f>
        <v>1811.3458287236647</v>
      </c>
      <c r="F22" s="5">
        <f t="shared" si="0"/>
        <v>0</v>
      </c>
      <c r="G22" s="16">
        <f t="shared" si="1"/>
        <v>0</v>
      </c>
      <c r="H22" s="4" t="s">
        <v>10</v>
      </c>
    </row>
    <row r="23" spans="1:8" ht="12.75">
      <c r="A23" s="3">
        <v>350</v>
      </c>
      <c r="B23" s="1">
        <v>629</v>
      </c>
      <c r="C23" s="1">
        <v>236</v>
      </c>
      <c r="D23" s="2">
        <f t="shared" si="2"/>
        <v>17.08800749063506</v>
      </c>
      <c r="E23" s="23">
        <f>SUM(D$4:D23)*1000/195</f>
        <v>1898.976636367947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340</v>
      </c>
      <c r="B24" s="1">
        <v>642</v>
      </c>
      <c r="C24" s="1">
        <v>231</v>
      </c>
      <c r="D24" s="2">
        <v>0</v>
      </c>
      <c r="E24" s="23">
        <f>SUM(D$4:D24)*1000/195</f>
        <v>1898.976636367947</v>
      </c>
      <c r="F24" s="5">
        <f t="shared" si="0"/>
        <v>10</v>
      </c>
      <c r="G24" s="16">
        <f t="shared" si="1"/>
        <v>0</v>
      </c>
      <c r="H24" s="4"/>
    </row>
    <row r="25" spans="1:8" ht="12.75">
      <c r="A25" s="3">
        <v>330</v>
      </c>
      <c r="B25" s="1">
        <v>686</v>
      </c>
      <c r="C25" s="1">
        <v>251</v>
      </c>
      <c r="D25" s="2">
        <f t="shared" si="2"/>
        <v>48.33218389437829</v>
      </c>
      <c r="E25" s="23">
        <f>SUM(D$4:D25)*1000/195</f>
        <v>2146.833989672451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330</v>
      </c>
      <c r="B26" s="1">
        <v>692</v>
      </c>
      <c r="C26" s="1">
        <v>243</v>
      </c>
      <c r="D26" s="2">
        <f t="shared" si="2"/>
        <v>10</v>
      </c>
      <c r="E26" s="23">
        <f>SUM(D$4:D26)*1000/195</f>
        <v>2198.1160409545023</v>
      </c>
      <c r="F26" s="5">
        <f t="shared" si="0"/>
        <v>10</v>
      </c>
      <c r="G26" s="16">
        <f t="shared" si="1"/>
        <v>0</v>
      </c>
      <c r="H26" s="4"/>
    </row>
    <row r="27" spans="1:8" ht="12.75">
      <c r="A27" s="3">
        <v>320</v>
      </c>
      <c r="B27" s="1">
        <v>710</v>
      </c>
      <c r="C27" s="1">
        <v>262</v>
      </c>
      <c r="D27" s="2">
        <f t="shared" si="2"/>
        <v>26.1725046566048</v>
      </c>
      <c r="E27" s="23">
        <f>SUM(D$4:D27)*1000/195</f>
        <v>2332.334013552476</v>
      </c>
      <c r="F27" s="5">
        <f t="shared" si="0"/>
        <v>20</v>
      </c>
      <c r="G27" s="16">
        <f t="shared" si="1"/>
        <v>0</v>
      </c>
      <c r="H27" s="4"/>
    </row>
    <row r="28" spans="1:8" ht="12.75">
      <c r="A28" s="3">
        <v>300</v>
      </c>
      <c r="B28" s="1">
        <v>743</v>
      </c>
      <c r="C28" s="1">
        <v>297</v>
      </c>
      <c r="D28" s="2">
        <f t="shared" si="2"/>
        <v>48.104053883222775</v>
      </c>
      <c r="E28" s="23">
        <f>SUM(D$4:D28)*1000/195</f>
        <v>2579.0214693638745</v>
      </c>
      <c r="F28" s="5">
        <f t="shared" si="0"/>
        <v>0</v>
      </c>
      <c r="G28" s="16">
        <f t="shared" si="1"/>
        <v>20</v>
      </c>
      <c r="H28" s="4" t="s">
        <v>11</v>
      </c>
    </row>
    <row r="29" spans="1:8" ht="12.75">
      <c r="A29" s="3">
        <v>320</v>
      </c>
      <c r="B29" s="1">
        <v>752</v>
      </c>
      <c r="C29" s="1">
        <v>289</v>
      </c>
      <c r="D29" s="2">
        <f t="shared" si="2"/>
        <v>12.041594578792296</v>
      </c>
      <c r="E29" s="23">
        <f>SUM(D$4:D29)*1000/195</f>
        <v>2640.7732364346048</v>
      </c>
      <c r="F29" s="5">
        <f t="shared" si="0"/>
        <v>0</v>
      </c>
      <c r="G29" s="16">
        <f t="shared" si="1"/>
        <v>20</v>
      </c>
      <c r="H29" s="4"/>
    </row>
    <row r="30" spans="1:8" ht="12.75">
      <c r="A30" s="3">
        <v>340</v>
      </c>
      <c r="B30" s="1">
        <v>769</v>
      </c>
      <c r="C30" s="1">
        <v>275</v>
      </c>
      <c r="D30" s="2">
        <f t="shared" si="2"/>
        <v>22.02271554554524</v>
      </c>
      <c r="E30" s="23">
        <f>SUM(D$4:D30)*1000/195</f>
        <v>2753.710239232272</v>
      </c>
      <c r="F30" s="5">
        <f t="shared" si="0"/>
        <v>0</v>
      </c>
      <c r="G30" s="16">
        <f t="shared" si="1"/>
        <v>10</v>
      </c>
      <c r="H30" s="4"/>
    </row>
    <row r="31" spans="1:8" ht="12.75">
      <c r="A31" s="3">
        <v>350</v>
      </c>
      <c r="B31" s="1">
        <v>794</v>
      </c>
      <c r="C31" s="1">
        <v>260</v>
      </c>
      <c r="D31" s="2">
        <f t="shared" si="2"/>
        <v>29.154759474226502</v>
      </c>
      <c r="E31" s="23">
        <f>SUM(D$4:D31)*1000/195</f>
        <v>2903.2218262795873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340</v>
      </c>
      <c r="B32" s="1">
        <v>832</v>
      </c>
      <c r="C32" s="1">
        <v>261</v>
      </c>
      <c r="D32" s="2">
        <f t="shared" si="2"/>
        <v>38.01315561749642</v>
      </c>
      <c r="E32" s="23">
        <f>SUM(D$4:D32)*1000/195</f>
        <v>3098.1610858564923</v>
      </c>
      <c r="F32" s="5">
        <f t="shared" si="0"/>
        <v>0</v>
      </c>
      <c r="G32" s="16">
        <f t="shared" si="1"/>
        <v>10</v>
      </c>
      <c r="H32" s="4"/>
    </row>
    <row r="33" spans="1:8" ht="12.75">
      <c r="A33" s="3">
        <v>350</v>
      </c>
      <c r="B33" s="1">
        <v>868</v>
      </c>
      <c r="C33" s="1">
        <v>245</v>
      </c>
      <c r="D33" s="2">
        <f aca="true" t="shared" si="3" ref="D33:D53">SQRT((B33-B32)*(B33-B32)+(C33-C32)*(C33-C32))</f>
        <v>39.395431207184416</v>
      </c>
      <c r="E33" s="23">
        <f>SUM(D$4:D33)*1000/195</f>
        <v>3300.1889382010277</v>
      </c>
      <c r="F33" s="5">
        <f t="shared" si="0"/>
        <v>0</v>
      </c>
      <c r="G33" s="16">
        <f t="shared" si="1"/>
        <v>10</v>
      </c>
      <c r="H33" s="4"/>
    </row>
    <row r="34" spans="1:8" ht="12.75">
      <c r="A34" s="3">
        <v>360</v>
      </c>
      <c r="B34" s="1">
        <v>906</v>
      </c>
      <c r="C34" s="1">
        <v>222</v>
      </c>
      <c r="D34" s="2">
        <f>SQRT((B34-B33)*(B34-B33)+(C34-C33)*(C34-C33))</f>
        <v>44.41846462902562</v>
      </c>
      <c r="E34" s="23">
        <f>SUM(D$4:D34)*1000/195</f>
        <v>3527.9759362985947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370</v>
      </c>
      <c r="B35" s="1">
        <v>926</v>
      </c>
      <c r="C35" s="1">
        <v>193</v>
      </c>
      <c r="D35" s="2">
        <f>SQRT((B35-B34)*(B35-B34)+(C35-C34)*(C35-C34))</f>
        <v>35.22782990761707</v>
      </c>
      <c r="E35" s="23">
        <f>SUM(D$4:D35)*1000/195</f>
        <v>3708.6314742863747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380</v>
      </c>
      <c r="B36" s="1">
        <v>920</v>
      </c>
      <c r="C36" s="1">
        <v>164</v>
      </c>
      <c r="D36" s="2">
        <f t="shared" si="3"/>
        <v>29.614185789921695</v>
      </c>
      <c r="E36" s="23">
        <f>SUM(D$4:D36)*1000/195</f>
        <v>3860.499093721871</v>
      </c>
      <c r="F36" s="5">
        <f t="shared" si="0"/>
        <v>0</v>
      </c>
      <c r="G36" s="16">
        <f t="shared" si="1"/>
        <v>10</v>
      </c>
      <c r="H36" s="4"/>
    </row>
    <row r="37" spans="1:8" ht="12.75">
      <c r="A37" s="3">
        <v>390</v>
      </c>
      <c r="B37" s="1">
        <v>914</v>
      </c>
      <c r="C37" s="1">
        <v>147</v>
      </c>
      <c r="D37" s="2">
        <f t="shared" si="3"/>
        <v>18.027756377319946</v>
      </c>
      <c r="E37" s="23">
        <f>SUM(D$4:D37)*1000/195</f>
        <v>3952.9491264260755</v>
      </c>
      <c r="F37" s="5">
        <f t="shared" si="0"/>
        <v>0</v>
      </c>
      <c r="G37" s="16">
        <f t="shared" si="1"/>
        <v>10</v>
      </c>
      <c r="H37" s="4"/>
    </row>
    <row r="38" spans="1:8" ht="12.75">
      <c r="A38" s="3">
        <v>400</v>
      </c>
      <c r="B38" s="1">
        <v>915</v>
      </c>
      <c r="C38" s="1">
        <v>136</v>
      </c>
      <c r="D38" s="2">
        <f t="shared" si="3"/>
        <v>11.045361017187261</v>
      </c>
      <c r="E38" s="23">
        <f>SUM(D$4:D38)*1000/195</f>
        <v>4009.592003437293</v>
      </c>
      <c r="F38" s="5">
        <f t="shared" si="0"/>
        <v>0</v>
      </c>
      <c r="G38" s="16">
        <f t="shared" si="1"/>
        <v>10</v>
      </c>
      <c r="H38" s="4"/>
    </row>
    <row r="39" spans="1:8" ht="12.75">
      <c r="A39" s="3">
        <v>410</v>
      </c>
      <c r="B39" s="1">
        <v>917</v>
      </c>
      <c r="C39" s="1">
        <v>115</v>
      </c>
      <c r="D39" s="2">
        <f t="shared" si="3"/>
        <v>21.095023109728988</v>
      </c>
      <c r="E39" s="23">
        <f>SUM(D$4:D39)*1000/195</f>
        <v>4117.77160912821</v>
      </c>
      <c r="F39" s="5">
        <f t="shared" si="0"/>
        <v>0</v>
      </c>
      <c r="G39" s="16">
        <f t="shared" si="1"/>
        <v>10</v>
      </c>
      <c r="H39" s="4"/>
    </row>
    <row r="40" spans="1:8" ht="12.75">
      <c r="A40" s="3">
        <v>420</v>
      </c>
      <c r="B40" s="1">
        <v>901</v>
      </c>
      <c r="C40" s="1">
        <v>93</v>
      </c>
      <c r="D40" s="2">
        <f t="shared" si="3"/>
        <v>27.202941017470888</v>
      </c>
      <c r="E40" s="23">
        <f>SUM(D$4:D40)*1000/195</f>
        <v>4257.273870756267</v>
      </c>
      <c r="F40" s="5">
        <f t="shared" si="0"/>
        <v>0</v>
      </c>
      <c r="G40" s="16">
        <f t="shared" si="1"/>
        <v>10</v>
      </c>
      <c r="H40" s="4"/>
    </row>
    <row r="41" spans="1:8" ht="12.75">
      <c r="A41" s="3">
        <v>430</v>
      </c>
      <c r="B41" s="1">
        <v>900</v>
      </c>
      <c r="C41" s="1">
        <v>59</v>
      </c>
      <c r="D41" s="2">
        <f t="shared" si="3"/>
        <v>34.0147027033899</v>
      </c>
      <c r="E41" s="23">
        <f>SUM(D$4:D41)*1000/195</f>
        <v>4431.708243594163</v>
      </c>
      <c r="F41" s="5">
        <f t="shared" si="0"/>
        <v>0</v>
      </c>
      <c r="G41" s="16">
        <f t="shared" si="1"/>
        <v>10</v>
      </c>
      <c r="H41" s="4"/>
    </row>
    <row r="42" spans="1:8" ht="12.75">
      <c r="A42" s="3">
        <v>440</v>
      </c>
      <c r="B42" s="1">
        <v>906</v>
      </c>
      <c r="C42" s="1">
        <v>15</v>
      </c>
      <c r="D42" s="2">
        <f t="shared" si="3"/>
        <v>44.40720662234904</v>
      </c>
      <c r="E42" s="23">
        <f>SUM(D$4:D42)*1000/195</f>
        <v>4659.4375083241575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440</v>
      </c>
      <c r="B43" s="1">
        <v>3</v>
      </c>
      <c r="C43" s="1">
        <v>367</v>
      </c>
      <c r="D43" s="2">
        <v>0</v>
      </c>
      <c r="E43" s="23">
        <f>SUM(D$4:D43)*1000/195</f>
        <v>4659.4375083241575</v>
      </c>
      <c r="F43" s="5">
        <f t="shared" si="0"/>
        <v>0</v>
      </c>
      <c r="G43" s="16">
        <f t="shared" si="1"/>
        <v>10</v>
      </c>
      <c r="H43" s="4"/>
    </row>
    <row r="44" spans="1:8" ht="12.75">
      <c r="A44" s="3">
        <v>450</v>
      </c>
      <c r="B44" s="1">
        <v>13</v>
      </c>
      <c r="C44" s="1">
        <v>340</v>
      </c>
      <c r="D44" s="2">
        <f t="shared" si="3"/>
        <v>28.792360097775937</v>
      </c>
      <c r="E44" s="23">
        <f>SUM(D$4:D44)*1000/195</f>
        <v>4807.090637030701</v>
      </c>
      <c r="F44" s="5">
        <f t="shared" si="0"/>
        <v>0</v>
      </c>
      <c r="G44" s="16">
        <f t="shared" si="1"/>
        <v>10</v>
      </c>
      <c r="H44" s="4"/>
    </row>
    <row r="45" spans="1:8" ht="12.75">
      <c r="A45" s="3">
        <v>460</v>
      </c>
      <c r="B45" s="1">
        <v>32</v>
      </c>
      <c r="C45" s="1">
        <v>320</v>
      </c>
      <c r="D45" s="2">
        <f t="shared" si="3"/>
        <v>27.586228448267445</v>
      </c>
      <c r="E45" s="23">
        <f>SUM(D$4:D45)*1000/195</f>
        <v>4948.558475226944</v>
      </c>
      <c r="F45" s="5">
        <f t="shared" si="0"/>
        <v>0</v>
      </c>
      <c r="G45" s="16">
        <f t="shared" si="1"/>
        <v>5</v>
      </c>
      <c r="H45" s="4"/>
    </row>
    <row r="46" spans="1:8" ht="12.75">
      <c r="A46" s="3">
        <v>465</v>
      </c>
      <c r="B46" s="1">
        <v>48</v>
      </c>
      <c r="C46" s="1">
        <v>304</v>
      </c>
      <c r="D46" s="2">
        <f t="shared" si="3"/>
        <v>22.627416997969522</v>
      </c>
      <c r="E46" s="23">
        <f>SUM(D$4:D46)*1000/195</f>
        <v>5064.596511113968</v>
      </c>
      <c r="F46" s="5">
        <f t="shared" si="0"/>
        <v>0</v>
      </c>
      <c r="G46" s="16">
        <f t="shared" si="1"/>
        <v>5</v>
      </c>
      <c r="H46" s="4"/>
    </row>
    <row r="47" spans="1:8" ht="12.75">
      <c r="A47" s="3">
        <v>470</v>
      </c>
      <c r="B47" s="1">
        <v>47</v>
      </c>
      <c r="C47" s="1">
        <v>287</v>
      </c>
      <c r="D47" s="2">
        <f t="shared" si="3"/>
        <v>17.029386365926403</v>
      </c>
      <c r="E47" s="23">
        <f>SUM(D$4:D47)*1000/195</f>
        <v>5151.926697605897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480</v>
      </c>
      <c r="B48" s="1">
        <v>80</v>
      </c>
      <c r="C48" s="1">
        <v>285</v>
      </c>
      <c r="D48" s="2">
        <f t="shared" si="3"/>
        <v>33.06055050963308</v>
      </c>
      <c r="E48" s="23">
        <f>SUM(D$4:D48)*1000/195</f>
        <v>5321.467982270682</v>
      </c>
      <c r="F48" s="5">
        <f t="shared" si="0"/>
        <v>0</v>
      </c>
      <c r="G48" s="16">
        <f t="shared" si="1"/>
        <v>10</v>
      </c>
      <c r="H48" s="4"/>
    </row>
    <row r="49" spans="1:8" ht="12.75">
      <c r="A49" s="3">
        <v>490</v>
      </c>
      <c r="B49" s="1">
        <v>134</v>
      </c>
      <c r="C49" s="1">
        <v>274</v>
      </c>
      <c r="D49" s="2">
        <f t="shared" si="3"/>
        <v>55.10898293381942</v>
      </c>
      <c r="E49" s="23">
        <f>SUM(D$4:D49)*1000/195</f>
        <v>5604.0781511620635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490</v>
      </c>
      <c r="B50" s="1">
        <v>146</v>
      </c>
      <c r="C50" s="1">
        <v>264</v>
      </c>
      <c r="D50" s="2">
        <f t="shared" si="3"/>
        <v>15.620499351813308</v>
      </c>
      <c r="E50" s="23">
        <f>SUM(D$4:D50)*1000/195</f>
        <v>5684.183276043158</v>
      </c>
      <c r="F50" s="5">
        <f t="shared" si="0"/>
        <v>0</v>
      </c>
      <c r="G50" s="16">
        <f t="shared" si="1"/>
        <v>5</v>
      </c>
      <c r="H50" s="4"/>
    </row>
    <row r="51" spans="1:8" ht="12.75">
      <c r="A51" s="3">
        <v>495</v>
      </c>
      <c r="B51" s="1">
        <v>162</v>
      </c>
      <c r="C51" s="1">
        <v>263</v>
      </c>
      <c r="D51" s="2">
        <f t="shared" si="3"/>
        <v>16.0312195418814</v>
      </c>
      <c r="E51" s="23">
        <f>SUM(D$4:D51)*1000/195</f>
        <v>5766.3946583092165</v>
      </c>
      <c r="F51" s="5">
        <f t="shared" si="0"/>
        <v>0</v>
      </c>
      <c r="G51" s="16">
        <f t="shared" si="1"/>
        <v>5</v>
      </c>
      <c r="H51" s="4"/>
    </row>
    <row r="52" spans="1:8" ht="12.75">
      <c r="A52" s="3">
        <v>500</v>
      </c>
      <c r="B52" s="1">
        <v>171</v>
      </c>
      <c r="C52" s="1">
        <v>253</v>
      </c>
      <c r="D52" s="2">
        <f t="shared" si="3"/>
        <v>13.45362404707371</v>
      </c>
      <c r="E52" s="23">
        <f>SUM(D$4:D52)*1000/195</f>
        <v>5835.387602140363</v>
      </c>
      <c r="F52" s="5">
        <f t="shared" si="0"/>
        <v>0</v>
      </c>
      <c r="G52" s="16">
        <f t="shared" si="1"/>
        <v>5</v>
      </c>
      <c r="H52" s="4"/>
    </row>
    <row r="53" spans="1:8" ht="12.75">
      <c r="A53" s="3">
        <v>505</v>
      </c>
      <c r="B53" s="1">
        <v>184</v>
      </c>
      <c r="C53" s="1">
        <v>244</v>
      </c>
      <c r="D53" s="2">
        <f t="shared" si="3"/>
        <v>15.811388300841896</v>
      </c>
      <c r="E53" s="23">
        <f>SUM(D$4:D53)*1000/195</f>
        <v>5916.471644708783</v>
      </c>
      <c r="F53" s="5">
        <f t="shared" si="0"/>
        <v>5</v>
      </c>
      <c r="G53" s="16">
        <f t="shared" si="1"/>
        <v>0</v>
      </c>
      <c r="H53" s="4"/>
    </row>
    <row r="54" spans="1:8" ht="12.75">
      <c r="A54" s="3">
        <v>500</v>
      </c>
      <c r="B54" s="1">
        <v>222</v>
      </c>
      <c r="C54" s="1">
        <v>260</v>
      </c>
      <c r="D54" s="2">
        <f aca="true" t="shared" si="4" ref="D54:D97">SQRT((B54-B53)*(B54-B53)+(C54-C53)*(C54-C53))</f>
        <v>41.23105625617661</v>
      </c>
      <c r="E54" s="23">
        <f>SUM(D$4:D54)*1000/195</f>
        <v>6127.912958843021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500</v>
      </c>
      <c r="B55" s="1">
        <v>250</v>
      </c>
      <c r="C55" s="1">
        <v>252</v>
      </c>
      <c r="D55" s="2">
        <f t="shared" si="4"/>
        <v>29.120439557122072</v>
      </c>
      <c r="E55" s="23">
        <f>SUM(D$4:D55)*1000/195</f>
        <v>6277.248546315442</v>
      </c>
      <c r="F55" s="5">
        <f t="shared" si="0"/>
        <v>5</v>
      </c>
      <c r="G55" s="16">
        <f t="shared" si="1"/>
        <v>0</v>
      </c>
      <c r="H55" s="4"/>
    </row>
    <row r="56" spans="1:8" ht="12.75">
      <c r="A56" s="3">
        <v>495</v>
      </c>
      <c r="B56" s="1">
        <v>266</v>
      </c>
      <c r="C56" s="1">
        <v>249</v>
      </c>
      <c r="D56" s="2">
        <f t="shared" si="4"/>
        <v>16.278820596099706</v>
      </c>
      <c r="E56" s="23">
        <f>SUM(D$4:D56)*1000/195</f>
        <v>6360.729677577492</v>
      </c>
      <c r="F56" s="5">
        <f t="shared" si="0"/>
        <v>5</v>
      </c>
      <c r="G56" s="16">
        <f t="shared" si="1"/>
        <v>0</v>
      </c>
      <c r="H56" s="4"/>
    </row>
    <row r="57" spans="1:8" ht="12.75">
      <c r="A57" s="3">
        <v>490</v>
      </c>
      <c r="B57" s="1">
        <v>290</v>
      </c>
      <c r="C57" s="1">
        <v>233</v>
      </c>
      <c r="D57" s="2">
        <f t="shared" si="4"/>
        <v>28.844410203711913</v>
      </c>
      <c r="E57" s="23">
        <f>SUM(D$4:D57)*1000/195</f>
        <v>6508.649729904219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490</v>
      </c>
      <c r="B58" s="1">
        <v>305</v>
      </c>
      <c r="C58" s="1">
        <v>235</v>
      </c>
      <c r="D58" s="2">
        <f t="shared" si="4"/>
        <v>15.132745950421556</v>
      </c>
      <c r="E58" s="23">
        <f>SUM(D$4:D58)*1000/195</f>
        <v>6586.253555290998</v>
      </c>
      <c r="F58" s="5">
        <f t="shared" si="0"/>
        <v>0</v>
      </c>
      <c r="G58" s="16">
        <f t="shared" si="1"/>
        <v>0</v>
      </c>
      <c r="H58" s="4" t="s">
        <v>12</v>
      </c>
    </row>
    <row r="59" spans="1:8" ht="12.75">
      <c r="A59" s="3">
        <v>490</v>
      </c>
      <c r="B59" s="1">
        <v>311</v>
      </c>
      <c r="C59" s="1">
        <v>291</v>
      </c>
      <c r="D59" s="2">
        <f t="shared" si="4"/>
        <v>56.32051136131489</v>
      </c>
      <c r="E59" s="23">
        <f>SUM(D$4:D59)*1000/195</f>
        <v>6875.076690477227</v>
      </c>
      <c r="F59" s="5">
        <f t="shared" si="0"/>
        <v>0</v>
      </c>
      <c r="G59" s="16">
        <f t="shared" si="1"/>
        <v>10</v>
      </c>
      <c r="H59" s="4"/>
    </row>
    <row r="60" spans="1:8" ht="12.75">
      <c r="A60" s="3">
        <v>500</v>
      </c>
      <c r="B60" s="1">
        <v>318</v>
      </c>
      <c r="C60" s="1">
        <v>309</v>
      </c>
      <c r="D60" s="2">
        <f t="shared" si="4"/>
        <v>19.313207915827967</v>
      </c>
      <c r="E60" s="23">
        <f>SUM(D$4:D60)*1000/195</f>
        <v>6974.118782353267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500</v>
      </c>
      <c r="B61" s="1">
        <v>351</v>
      </c>
      <c r="C61" s="1">
        <v>340</v>
      </c>
      <c r="D61" s="2">
        <f t="shared" si="4"/>
        <v>45.27692569068709</v>
      </c>
      <c r="E61" s="23">
        <f>SUM(D$4:D61)*1000/195</f>
        <v>7206.308144869611</v>
      </c>
      <c r="F61" s="5">
        <f t="shared" si="0"/>
        <v>0</v>
      </c>
      <c r="G61" s="16">
        <f t="shared" si="1"/>
        <v>5</v>
      </c>
      <c r="H61" s="4"/>
    </row>
    <row r="62" spans="1:8" ht="12.75">
      <c r="A62" s="3">
        <v>505</v>
      </c>
      <c r="B62" s="1">
        <v>347</v>
      </c>
      <c r="C62" s="1">
        <v>354</v>
      </c>
      <c r="D62" s="2">
        <f t="shared" si="4"/>
        <v>14.560219778561036</v>
      </c>
      <c r="E62" s="23">
        <f>SUM(D$4:D62)*1000/195</f>
        <v>7280.975938605821</v>
      </c>
      <c r="F62" s="5">
        <f t="shared" si="0"/>
        <v>5</v>
      </c>
      <c r="G62" s="16">
        <f t="shared" si="1"/>
        <v>0</v>
      </c>
      <c r="H62" s="4"/>
    </row>
    <row r="63" spans="1:8" ht="12.75">
      <c r="A63" s="3">
        <v>500</v>
      </c>
      <c r="B63" s="1">
        <v>349</v>
      </c>
      <c r="C63" s="1">
        <v>366</v>
      </c>
      <c r="D63" s="2">
        <f t="shared" si="4"/>
        <v>12.165525060596439</v>
      </c>
      <c r="E63" s="23">
        <f>SUM(D$4:D63)*1000/195</f>
        <v>7343.36324660888</v>
      </c>
      <c r="F63" s="5">
        <f t="shared" si="0"/>
        <v>20</v>
      </c>
      <c r="G63" s="16">
        <f t="shared" si="1"/>
        <v>0</v>
      </c>
      <c r="H63" s="4"/>
    </row>
    <row r="64" spans="1:8" ht="12.75">
      <c r="A64" s="3">
        <v>480</v>
      </c>
      <c r="B64" s="1">
        <v>344</v>
      </c>
      <c r="C64" s="1">
        <v>388</v>
      </c>
      <c r="D64" s="2">
        <f t="shared" si="4"/>
        <v>22.561028345356956</v>
      </c>
      <c r="E64" s="23">
        <f>SUM(D$4:D64)*1000/195</f>
        <v>7459.060827867122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480</v>
      </c>
      <c r="B65" s="1">
        <v>337</v>
      </c>
      <c r="C65" s="1">
        <v>404</v>
      </c>
      <c r="D65" s="2">
        <f t="shared" si="4"/>
        <v>17.46424919657298</v>
      </c>
      <c r="E65" s="23">
        <f>SUM(D$4:D65)*1000/195</f>
        <v>7548.62108015724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480</v>
      </c>
      <c r="B66" s="1">
        <v>344</v>
      </c>
      <c r="C66" s="1">
        <v>415</v>
      </c>
      <c r="D66" s="2">
        <f t="shared" si="4"/>
        <v>13.038404810405298</v>
      </c>
      <c r="E66" s="23">
        <f>SUM(D$4:D66)*1000/195</f>
        <v>7615.4846945695745</v>
      </c>
      <c r="F66" s="5">
        <f t="shared" si="0"/>
        <v>20</v>
      </c>
      <c r="G66" s="16">
        <f t="shared" si="1"/>
        <v>0</v>
      </c>
      <c r="H66" s="4"/>
    </row>
    <row r="67" spans="1:8" ht="12.75">
      <c r="A67" s="3">
        <v>460</v>
      </c>
      <c r="B67" s="1">
        <v>353</v>
      </c>
      <c r="C67" s="1">
        <v>425</v>
      </c>
      <c r="D67" s="2">
        <f t="shared" si="4"/>
        <v>13.45362404707371</v>
      </c>
      <c r="E67" s="23">
        <f>SUM(D$4:D67)*1000/195</f>
        <v>7684.477638400722</v>
      </c>
      <c r="F67" s="5">
        <f t="shared" si="0"/>
        <v>20</v>
      </c>
      <c r="G67" s="16">
        <f t="shared" si="1"/>
        <v>0</v>
      </c>
      <c r="H67" s="4"/>
    </row>
    <row r="68" spans="1:8" ht="12.75">
      <c r="A68" s="3">
        <v>440</v>
      </c>
      <c r="B68" s="1">
        <v>364</v>
      </c>
      <c r="C68" s="1">
        <v>450</v>
      </c>
      <c r="D68" s="2">
        <f t="shared" si="4"/>
        <v>27.313000567495326</v>
      </c>
      <c r="E68" s="23">
        <f>SUM(D$4:D68)*1000/195</f>
        <v>7824.5443079776205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440</v>
      </c>
      <c r="B69" s="1">
        <v>360</v>
      </c>
      <c r="C69" s="1">
        <v>466</v>
      </c>
      <c r="D69" s="2">
        <f t="shared" si="4"/>
        <v>16.492422502470642</v>
      </c>
      <c r="E69" s="23">
        <f>SUM(D$4:D69)*1000/195</f>
        <v>7909.120833631316</v>
      </c>
      <c r="F69" s="5">
        <f aca="true" t="shared" si="5" ref="F69:F96">IF(A69-A70&gt;0,A69-A70,0)</f>
        <v>20</v>
      </c>
      <c r="G69" s="16">
        <f aca="true" t="shared" si="6" ref="G69:G96">IF(A70-A69&gt;0,A70-A69,0)</f>
        <v>0</v>
      </c>
      <c r="H69" s="4"/>
    </row>
    <row r="70" spans="1:8" ht="12.75">
      <c r="A70" s="3">
        <v>420</v>
      </c>
      <c r="B70" s="1">
        <v>368</v>
      </c>
      <c r="C70" s="1">
        <v>485</v>
      </c>
      <c r="D70" s="2">
        <f t="shared" si="4"/>
        <v>20.615528128088304</v>
      </c>
      <c r="E70" s="23">
        <f>SUM(D$4:D70)*1000/195</f>
        <v>8014.841490698435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420</v>
      </c>
      <c r="B71" s="1">
        <v>354</v>
      </c>
      <c r="C71" s="1">
        <v>508</v>
      </c>
      <c r="D71" s="2">
        <f t="shared" si="4"/>
        <v>26.92582403567252</v>
      </c>
      <c r="E71" s="23">
        <f>SUM(D$4:D71)*1000/195</f>
        <v>8152.922639599321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420</v>
      </c>
      <c r="B72" s="1">
        <v>331</v>
      </c>
      <c r="C72" s="1">
        <v>498</v>
      </c>
      <c r="D72" s="2">
        <f t="shared" si="4"/>
        <v>25.079872407968907</v>
      </c>
      <c r="E72" s="23">
        <f>SUM(D$4:D72)*1000/195</f>
        <v>8281.537369896598</v>
      </c>
      <c r="F72" s="5">
        <f t="shared" si="5"/>
        <v>10</v>
      </c>
      <c r="G72" s="16">
        <f t="shared" si="6"/>
        <v>0</v>
      </c>
      <c r="H72" s="4"/>
    </row>
    <row r="73" spans="1:8" ht="12.75">
      <c r="A73" s="3">
        <v>410</v>
      </c>
      <c r="B73" s="1">
        <v>319</v>
      </c>
      <c r="C73" s="1">
        <v>512</v>
      </c>
      <c r="D73" s="2">
        <f t="shared" si="4"/>
        <v>18.439088914585774</v>
      </c>
      <c r="E73" s="23">
        <f>SUM(D$4:D73)*1000/195</f>
        <v>8376.096800227804</v>
      </c>
      <c r="F73" s="5">
        <f t="shared" si="5"/>
        <v>10</v>
      </c>
      <c r="G73" s="16">
        <f t="shared" si="6"/>
        <v>0</v>
      </c>
      <c r="H73" s="4"/>
    </row>
    <row r="74" spans="1:8" ht="12.75">
      <c r="A74" s="3">
        <v>400</v>
      </c>
      <c r="B74" s="1">
        <v>317</v>
      </c>
      <c r="C74" s="1">
        <v>526</v>
      </c>
      <c r="D74" s="2">
        <f t="shared" si="4"/>
        <v>14.142135623730951</v>
      </c>
      <c r="E74" s="23">
        <f>SUM(D$4:D74)*1000/195</f>
        <v>8448.620572657193</v>
      </c>
      <c r="F74" s="5">
        <f t="shared" si="5"/>
        <v>20</v>
      </c>
      <c r="G74" s="16">
        <f t="shared" si="6"/>
        <v>0</v>
      </c>
      <c r="H74" s="4"/>
    </row>
    <row r="75" spans="1:8" ht="12.75">
      <c r="A75" s="3">
        <v>380</v>
      </c>
      <c r="B75" s="1">
        <v>318</v>
      </c>
      <c r="C75" s="1">
        <v>545</v>
      </c>
      <c r="D75" s="2">
        <f t="shared" si="4"/>
        <v>19.026297590440446</v>
      </c>
      <c r="E75" s="23">
        <f>SUM(D$4:D75)*1000/195</f>
        <v>8546.191329531248</v>
      </c>
      <c r="F75" s="5">
        <f t="shared" si="5"/>
        <v>20</v>
      </c>
      <c r="G75" s="16">
        <f t="shared" si="6"/>
        <v>0</v>
      </c>
      <c r="H75" s="4"/>
    </row>
    <row r="76" spans="1:8" ht="12.75">
      <c r="A76" s="3">
        <v>360</v>
      </c>
      <c r="B76" s="1">
        <v>313</v>
      </c>
      <c r="C76" s="1">
        <v>564</v>
      </c>
      <c r="D76" s="2">
        <f t="shared" si="4"/>
        <v>19.6468827043885</v>
      </c>
      <c r="E76" s="23">
        <f>SUM(D$4:D76)*1000/195</f>
        <v>8646.944574169136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360</v>
      </c>
      <c r="B77" s="1">
        <v>323</v>
      </c>
      <c r="C77" s="1">
        <v>574</v>
      </c>
      <c r="D77" s="2">
        <f t="shared" si="4"/>
        <v>14.142135623730951</v>
      </c>
      <c r="E77" s="23">
        <f>SUM(D$4:D77)*1000/195</f>
        <v>8719.468346598527</v>
      </c>
      <c r="F77" s="5">
        <f t="shared" si="5"/>
        <v>20</v>
      </c>
      <c r="G77" s="16">
        <f t="shared" si="6"/>
        <v>0</v>
      </c>
      <c r="H77" s="4"/>
    </row>
    <row r="78" spans="1:8" ht="12.75">
      <c r="A78" s="3">
        <v>340</v>
      </c>
      <c r="B78" s="1">
        <v>339</v>
      </c>
      <c r="C78" s="1">
        <v>568</v>
      </c>
      <c r="D78" s="2">
        <f t="shared" si="4"/>
        <v>17.08800749063506</v>
      </c>
      <c r="E78" s="23">
        <f>SUM(D$4:D78)*1000/195</f>
        <v>8807.09915424281</v>
      </c>
      <c r="F78" s="5">
        <f t="shared" si="5"/>
        <v>20</v>
      </c>
      <c r="G78" s="16">
        <f t="shared" si="6"/>
        <v>0</v>
      </c>
      <c r="H78" s="4"/>
    </row>
    <row r="79" spans="1:8" ht="12.75">
      <c r="A79" s="3">
        <v>320</v>
      </c>
      <c r="B79" s="1">
        <v>356</v>
      </c>
      <c r="C79" s="1">
        <v>571</v>
      </c>
      <c r="D79" s="2">
        <f t="shared" si="4"/>
        <v>17.26267650163207</v>
      </c>
      <c r="E79" s="23">
        <f>SUM(D$4:D79)*1000/195</f>
        <v>8895.625700405026</v>
      </c>
      <c r="F79" s="5">
        <f t="shared" si="5"/>
        <v>20</v>
      </c>
      <c r="G79" s="16">
        <f t="shared" si="6"/>
        <v>0</v>
      </c>
      <c r="H79" s="4"/>
    </row>
    <row r="80" spans="1:8" ht="12.75">
      <c r="A80" s="3">
        <v>300</v>
      </c>
      <c r="B80" s="1">
        <v>365</v>
      </c>
      <c r="C80" s="1">
        <v>572</v>
      </c>
      <c r="D80" s="2">
        <f t="shared" si="4"/>
        <v>9.055385138137417</v>
      </c>
      <c r="E80" s="23">
        <f>SUM(D$4:D80)*1000/195</f>
        <v>8942.063572908295</v>
      </c>
      <c r="F80" s="5">
        <f t="shared" si="5"/>
        <v>20</v>
      </c>
      <c r="G80" s="16">
        <f t="shared" si="6"/>
        <v>0</v>
      </c>
      <c r="H80" s="4"/>
    </row>
    <row r="81" spans="1:8" ht="12.75">
      <c r="A81" s="3">
        <v>280</v>
      </c>
      <c r="B81" s="1">
        <v>378</v>
      </c>
      <c r="C81" s="1">
        <v>574</v>
      </c>
      <c r="D81" s="2">
        <f t="shared" si="4"/>
        <v>13.152946437965905</v>
      </c>
      <c r="E81" s="23">
        <f>SUM(D$4:D81)*1000/195</f>
        <v>9009.514580282479</v>
      </c>
      <c r="F81" s="5">
        <f t="shared" si="5"/>
        <v>20</v>
      </c>
      <c r="G81" s="16">
        <f t="shared" si="6"/>
        <v>0</v>
      </c>
      <c r="H81" s="4"/>
    </row>
    <row r="82" spans="1:8" ht="12.75">
      <c r="A82" s="3">
        <v>260</v>
      </c>
      <c r="B82" s="1">
        <v>395</v>
      </c>
      <c r="C82" s="1">
        <v>575</v>
      </c>
      <c r="D82" s="2">
        <f t="shared" si="4"/>
        <v>17.029386365926403</v>
      </c>
      <c r="E82" s="23">
        <f>SUM(D$4:D82)*1000/195</f>
        <v>9096.84476677441</v>
      </c>
      <c r="F82" s="5">
        <f t="shared" si="5"/>
        <v>20</v>
      </c>
      <c r="G82" s="16">
        <f t="shared" si="6"/>
        <v>0</v>
      </c>
      <c r="H82" s="4"/>
    </row>
    <row r="83" spans="1:8" ht="12.75">
      <c r="A83" s="3">
        <v>240</v>
      </c>
      <c r="B83" s="1">
        <v>416</v>
      </c>
      <c r="C83" s="1">
        <v>580</v>
      </c>
      <c r="D83" s="2">
        <f t="shared" si="4"/>
        <v>21.587033144922902</v>
      </c>
      <c r="E83" s="23">
        <f>SUM(D$4:D83)*1000/195</f>
        <v>9207.547500850937</v>
      </c>
      <c r="F83" s="5">
        <f t="shared" si="5"/>
        <v>10</v>
      </c>
      <c r="G83" s="16">
        <f t="shared" si="6"/>
        <v>0</v>
      </c>
      <c r="H83" s="4" t="s">
        <v>13</v>
      </c>
    </row>
    <row r="84" spans="1:8" ht="12.75">
      <c r="A84" s="3">
        <v>230</v>
      </c>
      <c r="B84" s="1">
        <v>435</v>
      </c>
      <c r="C84" s="1">
        <v>589</v>
      </c>
      <c r="D84" s="2">
        <f t="shared" si="4"/>
        <v>21.02379604162864</v>
      </c>
      <c r="E84" s="23">
        <f>SUM(D$4:D84)*1000/195</f>
        <v>9315.361839525956</v>
      </c>
      <c r="F84" s="5">
        <f t="shared" si="5"/>
        <v>10</v>
      </c>
      <c r="G84" s="16">
        <f t="shared" si="6"/>
        <v>0</v>
      </c>
      <c r="H84" s="4"/>
    </row>
    <row r="85" spans="1:8" ht="12.75">
      <c r="A85" s="3">
        <v>220</v>
      </c>
      <c r="B85" s="1">
        <v>451</v>
      </c>
      <c r="C85" s="1">
        <v>613</v>
      </c>
      <c r="D85" s="2">
        <f t="shared" si="4"/>
        <v>28.844410203711913</v>
      </c>
      <c r="E85" s="23">
        <f>SUM(D$4:D85)*1000/195</f>
        <v>9463.281891852685</v>
      </c>
      <c r="F85" s="5">
        <f t="shared" si="5"/>
        <v>10</v>
      </c>
      <c r="G85" s="16">
        <f t="shared" si="6"/>
        <v>0</v>
      </c>
      <c r="H85" s="4"/>
    </row>
    <row r="86" spans="1:8" ht="12.75">
      <c r="A86" s="3">
        <v>210</v>
      </c>
      <c r="B86" s="1">
        <v>462</v>
      </c>
      <c r="C86" s="1">
        <v>634</v>
      </c>
      <c r="D86" s="2">
        <f t="shared" si="4"/>
        <v>23.706539182259394</v>
      </c>
      <c r="E86" s="23">
        <f>SUM(D$4:D86)*1000/195</f>
        <v>9584.853887659143</v>
      </c>
      <c r="F86" s="5">
        <f t="shared" si="5"/>
        <v>5</v>
      </c>
      <c r="G86" s="16">
        <f t="shared" si="6"/>
        <v>0</v>
      </c>
      <c r="H86" s="4"/>
    </row>
    <row r="87" spans="1:8" ht="12.75">
      <c r="A87" s="3">
        <v>205</v>
      </c>
      <c r="B87" s="1">
        <v>473</v>
      </c>
      <c r="C87" s="1">
        <v>662</v>
      </c>
      <c r="D87" s="2">
        <f t="shared" si="4"/>
        <v>30.083217912982647</v>
      </c>
      <c r="E87" s="23">
        <f>SUM(D$4:D87)*1000/195</f>
        <v>9739.126800033413</v>
      </c>
      <c r="F87" s="5">
        <f t="shared" si="5"/>
        <v>5</v>
      </c>
      <c r="G87" s="16">
        <f t="shared" si="6"/>
        <v>0</v>
      </c>
      <c r="H87" s="4"/>
    </row>
    <row r="88" spans="1:8" ht="12.75">
      <c r="A88" s="3">
        <v>200</v>
      </c>
      <c r="B88" s="1">
        <v>506</v>
      </c>
      <c r="C88" s="1">
        <v>678</v>
      </c>
      <c r="D88" s="2">
        <f t="shared" si="4"/>
        <v>36.6742416417845</v>
      </c>
      <c r="E88" s="23">
        <f>SUM(D$4:D88)*1000/195</f>
        <v>9927.199834093846</v>
      </c>
      <c r="F88" s="5">
        <f t="shared" si="5"/>
        <v>5</v>
      </c>
      <c r="G88" s="16">
        <f t="shared" si="6"/>
        <v>0</v>
      </c>
      <c r="H88" s="4"/>
    </row>
    <row r="89" spans="1:8" ht="12.75">
      <c r="A89" s="3">
        <v>195</v>
      </c>
      <c r="B89" s="1">
        <v>553</v>
      </c>
      <c r="C89" s="1">
        <v>708</v>
      </c>
      <c r="D89" s="2">
        <f t="shared" si="4"/>
        <v>55.758407437802596</v>
      </c>
      <c r="E89" s="23">
        <f>SUM(D$4:D89)*1000/195</f>
        <v>10213.140385056937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195</v>
      </c>
      <c r="B90" s="1">
        <v>568</v>
      </c>
      <c r="C90" s="1">
        <v>725</v>
      </c>
      <c r="D90" s="2">
        <f t="shared" si="4"/>
        <v>22.67156809750927</v>
      </c>
      <c r="E90" s="23">
        <f>SUM(D$4:D90)*1000/195</f>
        <v>10329.404836839034</v>
      </c>
      <c r="F90" s="5">
        <f t="shared" si="5"/>
        <v>5</v>
      </c>
      <c r="G90" s="16">
        <f t="shared" si="6"/>
        <v>0</v>
      </c>
      <c r="H90" s="4"/>
    </row>
    <row r="91" spans="1:8" ht="12.75">
      <c r="A91" s="3">
        <v>190</v>
      </c>
      <c r="B91" s="1">
        <v>577</v>
      </c>
      <c r="C91" s="1">
        <v>763</v>
      </c>
      <c r="D91" s="2">
        <f t="shared" si="4"/>
        <v>39.05124837953327</v>
      </c>
      <c r="E91" s="23">
        <f>SUM(D$4:D91)*1000/195</f>
        <v>10529.667649041769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190</v>
      </c>
      <c r="B92" s="1">
        <v>604</v>
      </c>
      <c r="C92" s="1">
        <v>776</v>
      </c>
      <c r="D92" s="2">
        <f t="shared" si="4"/>
        <v>29.966648127543394</v>
      </c>
      <c r="E92" s="23">
        <f>SUM(D$4:D92)*1000/195</f>
        <v>10683.342767644557</v>
      </c>
      <c r="F92" s="5">
        <f t="shared" si="5"/>
        <v>5</v>
      </c>
      <c r="G92" s="16">
        <f t="shared" si="6"/>
        <v>0</v>
      </c>
      <c r="H92" s="4"/>
    </row>
    <row r="93" spans="1:8" ht="12.75">
      <c r="A93" s="3">
        <v>185</v>
      </c>
      <c r="B93" s="1">
        <v>613</v>
      </c>
      <c r="C93" s="1">
        <v>786</v>
      </c>
      <c r="D93" s="2">
        <f t="shared" si="4"/>
        <v>13.45362404707371</v>
      </c>
      <c r="E93" s="23">
        <f>SUM(D$4:D93)*1000/195</f>
        <v>10752.335711475704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185</v>
      </c>
      <c r="B94" s="1">
        <v>680</v>
      </c>
      <c r="C94" s="1">
        <v>803</v>
      </c>
      <c r="D94" s="2">
        <f t="shared" si="4"/>
        <v>69.12307863514182</v>
      </c>
      <c r="E94" s="23">
        <f>SUM(D$4:D94)*1000/195</f>
        <v>11106.813037809763</v>
      </c>
      <c r="F94" s="5">
        <f t="shared" si="5"/>
        <v>5</v>
      </c>
      <c r="G94" s="16">
        <f t="shared" si="6"/>
        <v>0</v>
      </c>
      <c r="H94" s="4"/>
    </row>
    <row r="95" spans="1:8" ht="12.75">
      <c r="A95" s="3">
        <v>180</v>
      </c>
      <c r="B95" s="1">
        <v>709</v>
      </c>
      <c r="C95" s="1">
        <v>827</v>
      </c>
      <c r="D95" s="2">
        <f t="shared" si="4"/>
        <v>37.64306044943742</v>
      </c>
      <c r="E95" s="23">
        <f>SUM(D$4:D95)*1000/195</f>
        <v>11299.854373447904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>
        <v>180</v>
      </c>
      <c r="B96" s="1">
        <v>751</v>
      </c>
      <c r="C96" s="1">
        <v>849</v>
      </c>
      <c r="D96" s="2">
        <f t="shared" si="4"/>
        <v>47.41307836451879</v>
      </c>
      <c r="E96" s="23">
        <f>SUM(D$4:D96)*1000/195</f>
        <v>11542.998365060823</v>
      </c>
      <c r="F96" s="5">
        <f t="shared" si="5"/>
        <v>0</v>
      </c>
      <c r="G96" s="16">
        <f t="shared" si="6"/>
        <v>0</v>
      </c>
      <c r="H96" s="4" t="s">
        <v>14</v>
      </c>
    </row>
    <row r="97" spans="1:8" ht="12.75">
      <c r="A97" s="3">
        <v>180</v>
      </c>
      <c r="B97" s="1">
        <v>766</v>
      </c>
      <c r="C97" s="1">
        <v>829</v>
      </c>
      <c r="D97" s="2">
        <f t="shared" si="4"/>
        <v>25</v>
      </c>
      <c r="E97" s="23">
        <f>SUM(D$4:D97)*1000/195</f>
        <v>11671.203493265952</v>
      </c>
      <c r="F97" s="5">
        <f>IF(A97-A170&gt;0,A97-A170,0)</f>
        <v>180</v>
      </c>
      <c r="G97" s="16">
        <f>IF(A170-A97&gt;0,A170-A97,0)</f>
        <v>0</v>
      </c>
      <c r="H97" s="4"/>
    </row>
    <row r="98" spans="1:8" ht="12.75">
      <c r="A98" s="3">
        <v>180</v>
      </c>
      <c r="B98" s="1">
        <v>819</v>
      </c>
      <c r="C98" s="1">
        <v>799</v>
      </c>
      <c r="D98" s="2">
        <f aca="true" t="shared" si="7" ref="D98:D161">SQRT((B98-B97)*(B98-B97)+(C98-C97)*(C98-C97))</f>
        <v>60.90155991434045</v>
      </c>
      <c r="E98" s="23">
        <f>SUM(D$4:D98)*1000/195</f>
        <v>11983.519185134362</v>
      </c>
      <c r="F98" s="5">
        <f aca="true" t="shared" si="8" ref="F98:F161">IF(A98-A171&gt;0,A98-A171,0)</f>
        <v>180</v>
      </c>
      <c r="G98" s="16">
        <f aca="true" t="shared" si="9" ref="G98:G161">IF(A171-A98&gt;0,A171-A98,0)</f>
        <v>0</v>
      </c>
      <c r="H98" s="4"/>
    </row>
    <row r="99" spans="1:8" ht="12.75">
      <c r="A99" s="3">
        <v>180</v>
      </c>
      <c r="B99" s="1">
        <v>833</v>
      </c>
      <c r="C99" s="1">
        <v>823</v>
      </c>
      <c r="D99" s="2">
        <f t="shared" si="7"/>
        <v>27.784887978899608</v>
      </c>
      <c r="E99" s="23">
        <f>SUM(D$4:D99)*1000/195</f>
        <v>12126.005790154359</v>
      </c>
      <c r="F99" s="5">
        <f t="shared" si="8"/>
        <v>180</v>
      </c>
      <c r="G99" s="16">
        <f t="shared" si="9"/>
        <v>0</v>
      </c>
      <c r="H99" s="4" t="s">
        <v>15</v>
      </c>
    </row>
    <row r="100" spans="1:8" ht="12.75">
      <c r="A100" s="3"/>
      <c r="B100" s="1"/>
      <c r="C100" s="1"/>
      <c r="D100" s="2">
        <f t="shared" si="7"/>
        <v>1170.9901792927215</v>
      </c>
      <c r="E100" s="23">
        <f>SUM(D$4:D100)*1000/195</f>
        <v>18131.083632681133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18131.083632681133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18131.083632681133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18131.083632681133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18131.083632681133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18131.083632681133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18131.083632681133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18131.083632681133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18131.083632681133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18131.083632681133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18131.083632681133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18131.083632681133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18131.083632681133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18131.083632681133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18131.083632681133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18131.083632681133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18131.083632681133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18131.083632681133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18131.083632681133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18131.083632681133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18131.083632681133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18131.083632681133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18131.083632681133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18131.083632681133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18131.083632681133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18131.083632681133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18131.083632681133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18131.083632681133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18131.083632681133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18131.083632681133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18131.083632681133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18131.083632681133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18131.083632681133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18131.083632681133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18131.083632681133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18131.083632681133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18131.083632681133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18131.083632681133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18131.083632681133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18131.083632681133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18131.083632681133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18131.083632681133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18131.083632681133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18131.083632681133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18131.083632681133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18131.083632681133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18131.083632681133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18131.083632681133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18131.083632681133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18131.083632681133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18131.083632681133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18131.083632681133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18131.083632681133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18131.083632681133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18131.083632681133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18131.083632681133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18131.083632681133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18131.083632681133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18131.083632681133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18131.083632681133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18131.083632681133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18131.083632681133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18131.083632681133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18131.083632681133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18131.083632681133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18131.083632681133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18131.083632681133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18131.083632681133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18131.083632681133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18131.083632681133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18131.083632681133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18131.083632681133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18131.083632681133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18131.083632681133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18131.083632681133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18131.083632681133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18131.083632681133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18131.083632681133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18131.083632681133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18131.083632681133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18131.083632681133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18131.083632681133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970</v>
      </c>
      <c r="G184" s="33">
        <f>SUM(G4:G183)</f>
        <v>410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2006-04-05T11:36:17Z</dcterms:modified>
  <cp:category/>
  <cp:version/>
  <cp:contentType/>
  <cp:contentStatus/>
</cp:coreProperties>
</file>