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<sst xmlns="http://schemas.openxmlformats.org/spreadsheetml/2006/main" count="18" uniqueCount="15">
  <si>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</si>
  <si>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</si>
  <si>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</si>
  <si>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</si>
  <si>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</si>
  <si>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</si>
  <si>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</si>
  <si>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</si>
  <si>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</si>
  <si>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Szeleste</t>
  </si>
  <si>
    <t>88-as főút</t>
  </si>
  <si>
    <t>Bögöt</t>
  </si>
  <si>
    <t>Csénye</t>
  </si>
  <si>
    <t>Csényeújmajor</t>
  </si>
  <si>
    <t>Sárvár, vasútállomás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</si>
</sst>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Szeleste - Sárvár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1975"/>
          <c:w val="0.838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Adatlap!$E$4:$E$67</c:f>
              <c:numCache>
                <c:ptCount val="64"/>
                <c:pt idx="0">
                  <c:v>0</c:v>
                </c:pt>
                <c:pt idx="1">
                  <c:v>398.88074836164225</c:v>
                </c:pt>
                <c:pt idx="2">
                  <c:v>866.5606852200752</c:v>
                </c:pt>
                <c:pt idx="3">
                  <c:v>1147.6780200645007</c:v>
                </c:pt>
                <c:pt idx="4">
                  <c:v>1778.0927630646775</c:v>
                </c:pt>
                <c:pt idx="5">
                  <c:v>2100.84392157872</c:v>
                </c:pt>
                <c:pt idx="6">
                  <c:v>2287.513405919246</c:v>
                </c:pt>
                <c:pt idx="7">
                  <c:v>2675.2613330108547</c:v>
                </c:pt>
                <c:pt idx="8">
                  <c:v>2858.7335773185296</c:v>
                </c:pt>
                <c:pt idx="9">
                  <c:v>3068.9899875749397</c:v>
                </c:pt>
                <c:pt idx="10">
                  <c:v>4072.2981251552706</c:v>
                </c:pt>
                <c:pt idx="11">
                  <c:v>5574.398342337502</c:v>
                </c:pt>
                <c:pt idx="12">
                  <c:v>5767.4396779756435</c:v>
                </c:pt>
                <c:pt idx="13">
                  <c:v>5767.4396779756435</c:v>
                </c:pt>
                <c:pt idx="14">
                  <c:v>5897.174146085114</c:v>
                </c:pt>
                <c:pt idx="15">
                  <c:v>6011.038778450112</c:v>
                </c:pt>
                <c:pt idx="16">
                  <c:v>6110.080870326153</c:v>
                </c:pt>
                <c:pt idx="17">
                  <c:v>6110.080870326153</c:v>
                </c:pt>
                <c:pt idx="18">
                  <c:v>6218.26047601707</c:v>
                </c:pt>
                <c:pt idx="19">
                  <c:v>6639.897497372855</c:v>
                </c:pt>
                <c:pt idx="20">
                  <c:v>6925.975972880164</c:v>
                </c:pt>
                <c:pt idx="21">
                  <c:v>6925.975972880164</c:v>
                </c:pt>
                <c:pt idx="22">
                  <c:v>7701.980337874632</c:v>
                </c:pt>
                <c:pt idx="23">
                  <c:v>7865.842341040483</c:v>
                </c:pt>
                <c:pt idx="24">
                  <c:v>8047.731036947849</c:v>
                </c:pt>
                <c:pt idx="25">
                  <c:v>8229.619732855213</c:v>
                </c:pt>
                <c:pt idx="26">
                  <c:v>9532.436183275053</c:v>
                </c:pt>
                <c:pt idx="27">
                  <c:v>9779.070330073228</c:v>
                </c:pt>
                <c:pt idx="28">
                  <c:v>10126.655216285137</c:v>
                </c:pt>
                <c:pt idx="29">
                  <c:v>10781.0792947119</c:v>
                </c:pt>
                <c:pt idx="30">
                  <c:v>11333.403890315438</c:v>
                </c:pt>
                <c:pt idx="31">
                  <c:v>11565.989335863103</c:v>
                </c:pt>
                <c:pt idx="32">
                  <c:v>11738.300080646808</c:v>
                </c:pt>
                <c:pt idx="33">
                  <c:v>12344.752347853171</c:v>
                </c:pt>
                <c:pt idx="34">
                  <c:v>12562.32366514134</c:v>
                </c:pt>
                <c:pt idx="35">
                  <c:v>12673.026399217866</c:v>
                </c:pt>
                <c:pt idx="36">
                  <c:v>12775.590501781968</c:v>
                </c:pt>
                <c:pt idx="37">
                  <c:v>12923.599421675937</c:v>
                </c:pt>
                <c:pt idx="38">
                  <c:v>13075.467041111431</c:v>
                </c:pt>
                <c:pt idx="39">
                  <c:v>13173.441262519345</c:v>
                </c:pt>
                <c:pt idx="40">
                  <c:v>13173.441262519345</c:v>
                </c:pt>
                <c:pt idx="41">
                  <c:v>13295.33730686811</c:v>
                </c:pt>
                <c:pt idx="42">
                  <c:v>13572.687404980723</c:v>
                </c:pt>
                <c:pt idx="43">
                  <c:v>14137.116215068238</c:v>
                </c:pt>
                <c:pt idx="44">
                  <c:v>14747.394172024638</c:v>
                </c:pt>
                <c:pt idx="45">
                  <c:v>15357.67212898104</c:v>
                </c:pt>
                <c:pt idx="46">
                  <c:v>15583.313154622065</c:v>
                </c:pt>
                <c:pt idx="47">
                  <c:v>15655.108026416936</c:v>
                </c:pt>
                <c:pt idx="48">
                  <c:v>16147.656044681002</c:v>
                </c:pt>
                <c:pt idx="49">
                  <c:v>16467.090126781462</c:v>
                </c:pt>
                <c:pt idx="50">
                  <c:v>16957.524597181677</c:v>
                </c:pt>
                <c:pt idx="51">
                  <c:v>17293.49053265161</c:v>
                </c:pt>
                <c:pt idx="52">
                  <c:v>17381.71950974948</c:v>
                </c:pt>
                <c:pt idx="53">
                  <c:v>17484.795157145592</c:v>
                </c:pt>
                <c:pt idx="54">
                  <c:v>17634.921117846156</c:v>
                </c:pt>
                <c:pt idx="55">
                  <c:v>17913.02874580423</c:v>
                </c:pt>
                <c:pt idx="56">
                  <c:v>18438.263110073745</c:v>
                </c:pt>
                <c:pt idx="57">
                  <c:v>19302.75742893907</c:v>
                </c:pt>
                <c:pt idx="58">
                  <c:v>19354.295252637126</c:v>
                </c:pt>
                <c:pt idx="59">
                  <c:v>19631.265808870783</c:v>
                </c:pt>
                <c:pt idx="60">
                  <c:v>19796.963187551846</c:v>
                </c:pt>
                <c:pt idx="61">
                  <c:v>20208.882892742065</c:v>
                </c:pt>
                <c:pt idx="62">
                  <c:v>20208.882892742065</c:v>
                </c:pt>
                <c:pt idx="63">
                  <c:v>20208.882892742065</c:v>
                </c:pt>
              </c:numCache>
            </c:numRef>
          </c:xVal>
          <c:yVal>
            <c:numRef>
              <c:f>Adatlap!$A$4:$A$67</c:f>
              <c:numCache>
                <c:ptCount val="64"/>
                <c:pt idx="0">
                  <c:v>175</c:v>
                </c:pt>
                <c:pt idx="1">
                  <c:v>175</c:v>
                </c:pt>
                <c:pt idx="2">
                  <c:v>170</c:v>
                </c:pt>
                <c:pt idx="3">
                  <c:v>185</c:v>
                </c:pt>
                <c:pt idx="4">
                  <c:v>180</c:v>
                </c:pt>
                <c:pt idx="5">
                  <c:v>180</c:v>
                </c:pt>
                <c:pt idx="6">
                  <c:v>170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190</c:v>
                </c:pt>
                <c:pt idx="11">
                  <c:v>190</c:v>
                </c:pt>
                <c:pt idx="12">
                  <c:v>188</c:v>
                </c:pt>
                <c:pt idx="13">
                  <c:v>185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175</c:v>
                </c:pt>
                <c:pt idx="20">
                  <c:v>170</c:v>
                </c:pt>
                <c:pt idx="21">
                  <c:v>170</c:v>
                </c:pt>
                <c:pt idx="22">
                  <c:v>165</c:v>
                </c:pt>
                <c:pt idx="23">
                  <c:v>165</c:v>
                </c:pt>
                <c:pt idx="24">
                  <c:v>165</c:v>
                </c:pt>
                <c:pt idx="25">
                  <c:v>165</c:v>
                </c:pt>
                <c:pt idx="26">
                  <c:v>165</c:v>
                </c:pt>
                <c:pt idx="27">
                  <c:v>165</c:v>
                </c:pt>
                <c:pt idx="28">
                  <c:v>165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165</c:v>
                </c:pt>
                <c:pt idx="36">
                  <c:v>165</c:v>
                </c:pt>
                <c:pt idx="37">
                  <c:v>165</c:v>
                </c:pt>
                <c:pt idx="38">
                  <c:v>165</c:v>
                </c:pt>
                <c:pt idx="39">
                  <c:v>165</c:v>
                </c:pt>
                <c:pt idx="40">
                  <c:v>165</c:v>
                </c:pt>
                <c:pt idx="41">
                  <c:v>165</c:v>
                </c:pt>
                <c:pt idx="42">
                  <c:v>162</c:v>
                </c:pt>
                <c:pt idx="43">
                  <c:v>160</c:v>
                </c:pt>
                <c:pt idx="44">
                  <c:v>158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158</c:v>
                </c:pt>
                <c:pt idx="58">
                  <c:v>158</c:v>
                </c:pt>
                <c:pt idx="59">
                  <c:v>158</c:v>
                </c:pt>
                <c:pt idx="60">
                  <c:v>158</c:v>
                </c:pt>
                <c:pt idx="61">
                  <c:v>158</c:v>
                </c:pt>
              </c:numCache>
            </c:numRef>
          </c:yVal>
          <c:smooth val="0"/>
        </c:ser>
        <c:axId val="64132029"/>
        <c:axId val="40317350"/>
      </c:scatterChart>
      <c:valAx>
        <c:axId val="64132029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317350"/>
        <c:crosses val="autoZero"/>
        <c:crossBetween val="midCat"/>
        <c:dispUnits/>
        <c:majorUnit val="5000"/>
        <c:minorUnit val="1000"/>
      </c:valAx>
      <c:valAx>
        <c:axId val="4031735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0.597</cdr:y>
    </cdr:from>
    <cdr:to>
      <cdr:x>0.12525</cdr:x>
      <cdr:y>0.92625</cdr:y>
    </cdr:to>
    <cdr:sp>
      <cdr:nvSpPr>
        <cdr:cNvPr id="1" name="Line 9"/>
        <cdr:cNvSpPr>
          <a:spLocks/>
        </cdr:cNvSpPr>
      </cdr:nvSpPr>
      <cdr:spPr>
        <a:xfrm>
          <a:off x="1152525" y="34385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0.48975</cdr:y>
    </cdr:from>
    <cdr:to>
      <cdr:x>0.32275</cdr:x>
      <cdr:y>0.92625</cdr:y>
    </cdr:to>
    <cdr:sp>
      <cdr:nvSpPr>
        <cdr:cNvPr id="2" name="Line 17"/>
        <cdr:cNvSpPr>
          <a:spLocks/>
        </cdr:cNvSpPr>
      </cdr:nvSpPr>
      <cdr:spPr>
        <a:xfrm>
          <a:off x="2971800" y="281940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0.4125</cdr:x>
      <cdr:y>0.5125</cdr:y>
    </cdr:from>
    <cdr:to>
      <cdr:x>0.4125</cdr:x>
      <cdr:y>0.9265</cdr:y>
    </cdr:to>
    <cdr:sp>
      <cdr:nvSpPr>
        <cdr:cNvPr id="3" name="Line 20"/>
        <cdr:cNvSpPr>
          <a:spLocks/>
        </cdr:cNvSpPr>
      </cdr:nvSpPr>
      <cdr:spPr>
        <a:xfrm>
          <a:off x="3800475" y="295275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0.5125</cdr:y>
    </cdr:from>
    <cdr:to>
      <cdr:x>0.59375</cdr:x>
      <cdr:y>0.9265</cdr:y>
    </cdr:to>
    <cdr:sp>
      <cdr:nvSpPr>
        <cdr:cNvPr id="4" name="Line 22"/>
        <cdr:cNvSpPr>
          <a:spLocks/>
        </cdr:cNvSpPr>
      </cdr:nvSpPr>
      <cdr:spPr>
        <a:xfrm>
          <a:off x="5467350" y="295275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0.52525</cdr:y>
    </cdr:from>
    <cdr:to>
      <cdr:x>0.7115</cdr:x>
      <cdr:y>0.9265</cdr:y>
    </cdr:to>
    <cdr:sp>
      <cdr:nvSpPr>
        <cdr:cNvPr id="5" name="Line 24"/>
        <cdr:cNvSpPr>
          <a:spLocks/>
        </cdr:cNvSpPr>
      </cdr:nvSpPr>
      <cdr:spPr>
        <a:xfrm>
          <a:off x="6553200" y="30194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0.52525</cdr:y>
    </cdr:from>
    <cdr:to>
      <cdr:x>0.842</cdr:x>
      <cdr:y>0.9265</cdr:y>
    </cdr:to>
    <cdr:sp>
      <cdr:nvSpPr>
        <cdr:cNvPr id="6" name="Line 26"/>
        <cdr:cNvSpPr>
          <a:spLocks/>
        </cdr:cNvSpPr>
      </cdr:nvSpPr>
      <cdr:spPr>
        <a:xfrm>
          <a:off x="7762875" y="30194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0.83625</cdr:y>
    </cdr:from>
    <cdr:to>
      <cdr:x>0.12525</cdr:x>
      <cdr:y>0.90725</cdr:y>
    </cdr:to>
    <cdr:sp>
      <cdr:nvSpPr>
        <cdr:cNvPr id="7" name="AutoShape 27"/>
        <cdr:cNvSpPr>
          <a:spLocks/>
        </cdr:cNvSpPr>
      </cdr:nvSpPr>
      <cdr:spPr>
        <a:xfrm rot="16200000">
          <a:off x="1019175" y="4810125"/>
          <a:ext cx="133350" cy="409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Szeleste</a:t>
          </a:r>
        </a:p>
      </cdr:txBody>
    </cdr:sp>
  </cdr:relSizeAnchor>
  <cdr:relSizeAnchor xmlns:cdr="http://schemas.openxmlformats.org/drawingml/2006/chartDrawing">
    <cdr:from>
      <cdr:x>0.3065</cdr:x>
      <cdr:y>0.82375</cdr:y>
    </cdr:from>
    <cdr:to>
      <cdr:x>0.322</cdr:x>
      <cdr:y>0.90725</cdr:y>
    </cdr:to>
    <cdr:sp>
      <cdr:nvSpPr>
        <cdr:cNvPr id="8" name="AutoShape 28"/>
        <cdr:cNvSpPr>
          <a:spLocks/>
        </cdr:cNvSpPr>
      </cdr:nvSpPr>
      <cdr:spPr>
        <a:xfrm rot="16200000">
          <a:off x="2819400" y="4743450"/>
          <a:ext cx="142875" cy="485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88-as főút</a:t>
          </a:r>
        </a:p>
      </cdr:txBody>
    </cdr:sp>
  </cdr:relSizeAnchor>
  <cdr:relSizeAnchor xmlns:cdr="http://schemas.openxmlformats.org/drawingml/2006/chartDrawing">
    <cdr:from>
      <cdr:x>0.3985</cdr:x>
      <cdr:y>0.86125</cdr:y>
    </cdr:from>
    <cdr:to>
      <cdr:x>0.4125</cdr:x>
      <cdr:y>0.90775</cdr:y>
    </cdr:to>
    <cdr:sp>
      <cdr:nvSpPr>
        <cdr:cNvPr id="9" name="AutoShape 29"/>
        <cdr:cNvSpPr>
          <a:spLocks/>
        </cdr:cNvSpPr>
      </cdr:nvSpPr>
      <cdr:spPr>
        <a:xfrm rot="16200000">
          <a:off x="3667125" y="4962525"/>
          <a:ext cx="133350" cy="266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Bögöt</a:t>
          </a:r>
        </a:p>
      </cdr:txBody>
    </cdr:sp>
  </cdr:relSizeAnchor>
  <cdr:relSizeAnchor xmlns:cdr="http://schemas.openxmlformats.org/drawingml/2006/chartDrawing">
    <cdr:from>
      <cdr:x>0.578</cdr:x>
      <cdr:y>0.83625</cdr:y>
    </cdr:from>
    <cdr:to>
      <cdr:x>0.59375</cdr:x>
      <cdr:y>0.898</cdr:y>
    </cdr:to>
    <cdr:sp>
      <cdr:nvSpPr>
        <cdr:cNvPr id="10" name="AutoShape 30"/>
        <cdr:cNvSpPr>
          <a:spLocks/>
        </cdr:cNvSpPr>
      </cdr:nvSpPr>
      <cdr:spPr>
        <a:xfrm rot="16200000">
          <a:off x="5324475" y="4810125"/>
          <a:ext cx="142875" cy="3524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Csénye</a:t>
          </a:r>
        </a:p>
      </cdr:txBody>
    </cdr:sp>
  </cdr:relSizeAnchor>
  <cdr:relSizeAnchor xmlns:cdr="http://schemas.openxmlformats.org/drawingml/2006/chartDrawing">
    <cdr:from>
      <cdr:x>0.6975</cdr:x>
      <cdr:y>0.788</cdr:y>
    </cdr:from>
    <cdr:to>
      <cdr:x>0.7115</cdr:x>
      <cdr:y>0.907</cdr:y>
    </cdr:to>
    <cdr:sp>
      <cdr:nvSpPr>
        <cdr:cNvPr id="11" name="AutoShape 31"/>
        <cdr:cNvSpPr>
          <a:spLocks/>
        </cdr:cNvSpPr>
      </cdr:nvSpPr>
      <cdr:spPr>
        <a:xfrm rot="16200000">
          <a:off x="6429375" y="4533900"/>
          <a:ext cx="133350" cy="6858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Csényeújmajor</a:t>
          </a:r>
        </a:p>
      </cdr:txBody>
    </cdr:sp>
  </cdr:relSizeAnchor>
  <cdr:relSizeAnchor xmlns:cdr="http://schemas.openxmlformats.org/drawingml/2006/chartDrawing">
    <cdr:from>
      <cdr:x>0.828</cdr:x>
      <cdr:y>0.73775</cdr:y>
    </cdr:from>
    <cdr:to>
      <cdr:x>0.842</cdr:x>
      <cdr:y>0.909</cdr:y>
    </cdr:to>
    <cdr:sp>
      <cdr:nvSpPr>
        <cdr:cNvPr id="12" name="AutoShape 32"/>
        <cdr:cNvSpPr>
          <a:spLocks/>
        </cdr:cNvSpPr>
      </cdr:nvSpPr>
      <cdr:spPr>
        <a:xfrm rot="16200000">
          <a:off x="7629525" y="4248150"/>
          <a:ext cx="133350" cy="990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Sárvár,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40">
      <selection activeCell="I51" sqref="I51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5">
        <v>175</v>
      </c>
      <c r="B4" s="26">
        <v>309</v>
      </c>
      <c r="C4" s="27">
        <v>457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28" t="s">
        <v>9</v>
      </c>
    </row>
    <row r="5" spans="1:8" ht="12.75">
      <c r="A5" s="5">
        <v>175</v>
      </c>
      <c r="B5" s="6">
        <v>320</v>
      </c>
      <c r="C5" s="6">
        <v>534</v>
      </c>
      <c r="D5" s="2">
        <f>SQRT((B5-B4)*(B5-B4)+(C5-C4)*(C5-C4))</f>
        <v>77.78174593052023</v>
      </c>
      <c r="E5" s="23">
        <f>SUM(D$4:D5)*1000/195</f>
        <v>398.88074836164225</v>
      </c>
      <c r="F5" s="5">
        <f aca="true" t="shared" si="0" ref="F5:F57">IF(A5-A6&gt;0,A5-A6,0)</f>
        <v>5</v>
      </c>
      <c r="G5" s="16">
        <f aca="true" t="shared" si="1" ref="G5:G57">IF(A6-A5&gt;0,A6-A5,0)</f>
        <v>0</v>
      </c>
      <c r="H5" s="7"/>
    </row>
    <row r="6" spans="1:8" ht="12.75">
      <c r="A6" s="3">
        <v>170</v>
      </c>
      <c r="B6" s="1">
        <v>326</v>
      </c>
      <c r="C6" s="1">
        <v>625</v>
      </c>
      <c r="D6" s="2">
        <f aca="true" t="shared" si="2" ref="D6:D32">SQRT((B6-B5)*(B6-B5)+(C6-C5)*(C6-C5))</f>
        <v>91.19758768739445</v>
      </c>
      <c r="E6" s="23">
        <f>SUM(D$4:D6)*1000/195</f>
        <v>866.5606852200752</v>
      </c>
      <c r="F6" s="5">
        <f t="shared" si="0"/>
        <v>0</v>
      </c>
      <c r="G6" s="16">
        <f t="shared" si="1"/>
        <v>15</v>
      </c>
      <c r="H6" s="4"/>
    </row>
    <row r="7" spans="1:8" ht="12.75">
      <c r="A7" s="3">
        <v>185</v>
      </c>
      <c r="B7" s="1">
        <v>273</v>
      </c>
      <c r="C7" s="1">
        <v>639</v>
      </c>
      <c r="D7" s="2">
        <f t="shared" si="2"/>
        <v>54.817880294662984</v>
      </c>
      <c r="E7" s="23">
        <f>SUM(D$4:D7)*1000/195</f>
        <v>1147.6780200645007</v>
      </c>
      <c r="F7" s="5">
        <f t="shared" si="0"/>
        <v>5</v>
      </c>
      <c r="G7" s="16">
        <f t="shared" si="1"/>
        <v>0</v>
      </c>
      <c r="H7" s="4"/>
    </row>
    <row r="8" spans="1:8" ht="12.75">
      <c r="A8" s="3">
        <v>180</v>
      </c>
      <c r="B8" s="1">
        <v>319</v>
      </c>
      <c r="C8" s="1">
        <v>753</v>
      </c>
      <c r="D8" s="2">
        <f t="shared" si="2"/>
        <v>122.93087488503447</v>
      </c>
      <c r="E8" s="23">
        <f>SUM(D$4:D8)*1000/195</f>
        <v>1778.0927630646775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180</v>
      </c>
      <c r="B9" s="1">
        <v>338</v>
      </c>
      <c r="C9" s="1">
        <v>813</v>
      </c>
      <c r="D9" s="2">
        <f t="shared" si="2"/>
        <v>62.93647591023825</v>
      </c>
      <c r="E9" s="23">
        <f>SUM(D$4:D9)*1000/195</f>
        <v>2100.84392157872</v>
      </c>
      <c r="F9" s="5">
        <f t="shared" si="0"/>
        <v>10</v>
      </c>
      <c r="G9" s="16">
        <f t="shared" si="1"/>
        <v>0</v>
      </c>
      <c r="H9" s="4"/>
    </row>
    <row r="10" spans="1:8" ht="12.75">
      <c r="A10" s="3">
        <v>170</v>
      </c>
      <c r="B10" s="1">
        <v>360</v>
      </c>
      <c r="C10" s="1">
        <v>842</v>
      </c>
      <c r="D10" s="2">
        <f t="shared" si="2"/>
        <v>36.40054944640259</v>
      </c>
      <c r="E10" s="23">
        <f>SUM(D$4:D10)*1000/195</f>
        <v>2287.513405919246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180</v>
      </c>
      <c r="B11" s="1">
        <v>289</v>
      </c>
      <c r="C11" s="1">
        <v>868</v>
      </c>
      <c r="D11" s="2">
        <f t="shared" si="2"/>
        <v>75.61084578286372</v>
      </c>
      <c r="E11" s="23">
        <f>SUM(D$4:D11)*1000/195</f>
        <v>2675.2613330108547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180</v>
      </c>
      <c r="B12" s="1">
        <v>257</v>
      </c>
      <c r="C12" s="1">
        <v>884</v>
      </c>
      <c r="D12" s="2">
        <f t="shared" si="2"/>
        <v>35.77708763999664</v>
      </c>
      <c r="E12" s="23">
        <f>SUM(D$4:D12)*1000/195</f>
        <v>2858.7335773185296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180</v>
      </c>
      <c r="B13" s="1">
        <v>248</v>
      </c>
      <c r="C13" s="1">
        <v>844</v>
      </c>
      <c r="D13" s="2">
        <f t="shared" si="2"/>
        <v>41</v>
      </c>
      <c r="E13" s="23">
        <f>SUM(D$4:D13)*1000/195</f>
        <v>3068.9899875749397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190</v>
      </c>
      <c r="B14" s="1">
        <v>89</v>
      </c>
      <c r="C14" s="1">
        <v>958</v>
      </c>
      <c r="D14" s="2">
        <f t="shared" si="2"/>
        <v>195.64508682816444</v>
      </c>
      <c r="E14" s="23">
        <f>SUM(D$4:D14)*1000/195</f>
        <v>4072.2981251552706</v>
      </c>
      <c r="F14" s="5">
        <f t="shared" si="0"/>
        <v>0</v>
      </c>
      <c r="G14" s="16">
        <f t="shared" si="1"/>
        <v>0</v>
      </c>
      <c r="H14" s="4"/>
    </row>
    <row r="15" spans="1:9" ht="12.75">
      <c r="A15" s="3">
        <v>190</v>
      </c>
      <c r="B15" s="1">
        <v>175</v>
      </c>
      <c r="C15" s="1">
        <v>1238</v>
      </c>
      <c r="D15" s="2">
        <f t="shared" si="2"/>
        <v>292.9095423505352</v>
      </c>
      <c r="E15" s="23">
        <f>SUM(D$4:D15)*1000/195</f>
        <v>5574.398342337502</v>
      </c>
      <c r="F15" s="5">
        <f t="shared" si="0"/>
        <v>2</v>
      </c>
      <c r="G15" s="16">
        <f t="shared" si="1"/>
        <v>0</v>
      </c>
      <c r="H15" s="4" t="s">
        <v>10</v>
      </c>
      <c r="I15">
        <f>SUM(G4:G15)</f>
        <v>35</v>
      </c>
    </row>
    <row r="16" spans="1:8" ht="12.75">
      <c r="A16" s="3">
        <v>188</v>
      </c>
      <c r="B16" s="1">
        <v>211</v>
      </c>
      <c r="C16" s="1">
        <v>1249</v>
      </c>
      <c r="D16" s="2">
        <f t="shared" si="2"/>
        <v>37.64306044943742</v>
      </c>
      <c r="E16" s="23">
        <f>SUM(D$4:D16)*1000/195</f>
        <v>5767.4396779756435</v>
      </c>
      <c r="F16" s="5">
        <f t="shared" si="0"/>
        <v>3</v>
      </c>
      <c r="G16" s="16">
        <f t="shared" si="1"/>
        <v>0</v>
      </c>
      <c r="H16" s="4"/>
    </row>
    <row r="17" spans="1:8" ht="12.75">
      <c r="A17" s="3">
        <v>185</v>
      </c>
      <c r="B17" s="1">
        <v>255</v>
      </c>
      <c r="C17" s="1">
        <v>1364</v>
      </c>
      <c r="D17" s="2">
        <v>0</v>
      </c>
      <c r="E17" s="23">
        <f>SUM(D$4:D17)*1000/195</f>
        <v>5767.4396779756435</v>
      </c>
      <c r="F17" s="5">
        <f t="shared" si="0"/>
        <v>5</v>
      </c>
      <c r="G17" s="16">
        <f t="shared" si="1"/>
        <v>0</v>
      </c>
      <c r="H17" s="4"/>
    </row>
    <row r="18" spans="1:8" ht="12.75">
      <c r="A18" s="3">
        <v>180</v>
      </c>
      <c r="B18" s="1">
        <v>247</v>
      </c>
      <c r="C18" s="1">
        <v>1388</v>
      </c>
      <c r="D18" s="2">
        <f t="shared" si="2"/>
        <v>25.298221281347036</v>
      </c>
      <c r="E18" s="23">
        <f>SUM(D$4:D18)*1000/195</f>
        <v>5897.174146085114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180</v>
      </c>
      <c r="B19" s="1">
        <v>234</v>
      </c>
      <c r="C19" s="1">
        <v>1406</v>
      </c>
      <c r="D19" s="2">
        <f t="shared" si="2"/>
        <v>22.20360331117452</v>
      </c>
      <c r="E19" s="23">
        <f>SUM(D$4:D19)*1000/195</f>
        <v>6011.038778450112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180</v>
      </c>
      <c r="B20" s="1">
        <v>241</v>
      </c>
      <c r="C20" s="1">
        <v>1424</v>
      </c>
      <c r="D20" s="2">
        <f t="shared" si="2"/>
        <v>19.313207915827967</v>
      </c>
      <c r="E20" s="23">
        <f>SUM(D$4:D20)*1000/195</f>
        <v>6110.080870326153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180</v>
      </c>
      <c r="B21" s="1">
        <v>242</v>
      </c>
      <c r="C21" s="1">
        <v>1437</v>
      </c>
      <c r="D21" s="2">
        <v>0</v>
      </c>
      <c r="E21" s="23">
        <f>SUM(D$4:D21)*1000/195</f>
        <v>6110.080870326153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180</v>
      </c>
      <c r="B22" s="1">
        <v>253</v>
      </c>
      <c r="C22" s="1">
        <v>1455</v>
      </c>
      <c r="D22" s="2">
        <f t="shared" si="2"/>
        <v>21.095023109728988</v>
      </c>
      <c r="E22" s="23">
        <f>SUM(D$4:D22)*1000/195</f>
        <v>6218.26047601707</v>
      </c>
      <c r="F22" s="5">
        <f t="shared" si="0"/>
        <v>5</v>
      </c>
      <c r="G22" s="16">
        <f t="shared" si="1"/>
        <v>0</v>
      </c>
      <c r="H22" s="4"/>
    </row>
    <row r="23" spans="1:8" ht="12.75">
      <c r="A23" s="3">
        <v>175</v>
      </c>
      <c r="B23" s="1">
        <v>259</v>
      </c>
      <c r="C23" s="1">
        <v>1537</v>
      </c>
      <c r="D23" s="2">
        <f t="shared" si="2"/>
        <v>82.21921916437786</v>
      </c>
      <c r="E23" s="23">
        <f>SUM(D$4:D23)*1000/195</f>
        <v>6639.897497372855</v>
      </c>
      <c r="F23" s="5">
        <f t="shared" si="0"/>
        <v>5</v>
      </c>
      <c r="G23" s="16">
        <f t="shared" si="1"/>
        <v>0</v>
      </c>
      <c r="H23" s="4"/>
    </row>
    <row r="24" spans="1:8" ht="12.75">
      <c r="A24" s="3">
        <v>170</v>
      </c>
      <c r="B24" s="1">
        <v>245</v>
      </c>
      <c r="C24" s="1">
        <v>1591</v>
      </c>
      <c r="D24" s="2">
        <f t="shared" si="2"/>
        <v>55.78530272392541</v>
      </c>
      <c r="E24" s="23">
        <f>SUM(D$4:D24)*1000/195</f>
        <v>6925.975972880164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170</v>
      </c>
      <c r="B25" s="1">
        <v>232</v>
      </c>
      <c r="C25" s="1">
        <v>237</v>
      </c>
      <c r="D25" s="2">
        <v>0</v>
      </c>
      <c r="E25" s="23">
        <f>SUM(D$4:D25)*1000/195</f>
        <v>6925.975972880164</v>
      </c>
      <c r="F25" s="5">
        <f t="shared" si="0"/>
        <v>5</v>
      </c>
      <c r="G25" s="16">
        <f t="shared" si="1"/>
        <v>0</v>
      </c>
      <c r="H25" s="4"/>
    </row>
    <row r="26" spans="1:8" ht="12.75">
      <c r="A26" s="3">
        <v>165</v>
      </c>
      <c r="B26" s="1">
        <v>339</v>
      </c>
      <c r="C26" s="1">
        <v>344</v>
      </c>
      <c r="D26" s="2">
        <f t="shared" si="2"/>
        <v>151.32085117392117</v>
      </c>
      <c r="E26" s="23">
        <f>SUM(D$4:D26)*1000/195</f>
        <v>7701.980337874632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165</v>
      </c>
      <c r="B27" s="1">
        <v>309</v>
      </c>
      <c r="C27" s="1">
        <v>355</v>
      </c>
      <c r="D27" s="2">
        <f t="shared" si="2"/>
        <v>31.953090617340916</v>
      </c>
      <c r="E27" s="23">
        <f>SUM(D$4:D27)*1000/195</f>
        <v>7865.842341040483</v>
      </c>
      <c r="F27" s="5">
        <f t="shared" si="0"/>
        <v>0</v>
      </c>
      <c r="G27" s="16">
        <f t="shared" si="1"/>
        <v>0</v>
      </c>
      <c r="H27" s="4"/>
    </row>
    <row r="28" spans="1:9" ht="12.75">
      <c r="A28" s="3">
        <v>165</v>
      </c>
      <c r="B28" s="1">
        <v>282</v>
      </c>
      <c r="C28" s="1">
        <v>378</v>
      </c>
      <c r="D28" s="2">
        <f t="shared" si="2"/>
        <v>35.4682957019364</v>
      </c>
      <c r="E28" s="23">
        <f>SUM(D$4:D28)*1000/195</f>
        <v>8047.731036947849</v>
      </c>
      <c r="F28" s="5">
        <f t="shared" si="0"/>
        <v>0</v>
      </c>
      <c r="G28" s="16">
        <f t="shared" si="1"/>
        <v>0</v>
      </c>
      <c r="H28" s="4" t="s">
        <v>11</v>
      </c>
      <c r="I28">
        <f>SUM(G16:G28)</f>
        <v>0</v>
      </c>
    </row>
    <row r="29" spans="1:8" ht="12.75">
      <c r="A29" s="3">
        <v>165</v>
      </c>
      <c r="B29" s="1">
        <v>309</v>
      </c>
      <c r="C29" s="1">
        <v>355</v>
      </c>
      <c r="D29" s="2">
        <f t="shared" si="2"/>
        <v>35.4682957019364</v>
      </c>
      <c r="E29" s="23">
        <f>SUM(D$4:D29)*1000/195</f>
        <v>8229.619732855213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165</v>
      </c>
      <c r="B30" s="1">
        <v>419</v>
      </c>
      <c r="C30" s="1">
        <v>584</v>
      </c>
      <c r="D30" s="2">
        <f t="shared" si="2"/>
        <v>254.04920783186867</v>
      </c>
      <c r="E30" s="23">
        <f>SUM(D$4:D30)*1000/195</f>
        <v>9532.436183275053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165</v>
      </c>
      <c r="B31" s="1">
        <v>422</v>
      </c>
      <c r="C31" s="1">
        <v>632</v>
      </c>
      <c r="D31" s="2">
        <f t="shared" si="2"/>
        <v>48.093658625644196</v>
      </c>
      <c r="E31" s="23">
        <f>SUM(D$4:D31)*1000/195</f>
        <v>9779.070330073228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165</v>
      </c>
      <c r="B32" s="1">
        <v>447</v>
      </c>
      <c r="C32" s="1">
        <v>695</v>
      </c>
      <c r="D32" s="2">
        <f t="shared" si="2"/>
        <v>67.77905281132217</v>
      </c>
      <c r="E32" s="23">
        <f>SUM(D$4:D32)*1000/195</f>
        <v>10126.655216285137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165</v>
      </c>
      <c r="B33" s="1">
        <v>570</v>
      </c>
      <c r="C33" s="1">
        <v>661</v>
      </c>
      <c r="D33" s="2">
        <f aca="true" t="shared" si="3" ref="D33:D53">SQRT((B33-B32)*(B33-B32)+(C33-C32)*(C33-C32))</f>
        <v>127.61269529321916</v>
      </c>
      <c r="E33" s="23">
        <f>SUM(D$4:D33)*1000/195</f>
        <v>10781.0792947119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165</v>
      </c>
      <c r="B34" s="1">
        <v>598</v>
      </c>
      <c r="C34" s="1">
        <v>765</v>
      </c>
      <c r="D34" s="2">
        <f>SQRT((B34-B33)*(B34-B33)+(C34-C33)*(C34-C33))</f>
        <v>107.70329614269008</v>
      </c>
      <c r="E34" s="23">
        <f>SUM(D$4:D34)*1000/195</f>
        <v>11333.403890315438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165</v>
      </c>
      <c r="B35" s="1">
        <v>642</v>
      </c>
      <c r="C35" s="1">
        <v>754</v>
      </c>
      <c r="D35" s="2">
        <f>SQRT((B35-B34)*(B35-B34)+(C35-C34)*(C35-C34))</f>
        <v>45.35416188179427</v>
      </c>
      <c r="E35" s="23">
        <f>SUM(D$4:D35)*1000/195</f>
        <v>11565.989335863103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165</v>
      </c>
      <c r="B36" s="1">
        <v>669</v>
      </c>
      <c r="C36" s="1">
        <v>734</v>
      </c>
      <c r="D36" s="2">
        <f t="shared" si="3"/>
        <v>33.60059523282288</v>
      </c>
      <c r="E36" s="23">
        <f>SUM(D$4:D36)*1000/195</f>
        <v>11738.300080646808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165</v>
      </c>
      <c r="B37" s="1">
        <v>785</v>
      </c>
      <c r="C37" s="1">
        <v>711</v>
      </c>
      <c r="D37" s="2">
        <f t="shared" si="3"/>
        <v>118.25819210524064</v>
      </c>
      <c r="E37" s="23">
        <f>SUM(D$4:D37)*1000/195</f>
        <v>12344.752347853171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165</v>
      </c>
      <c r="B38" s="1">
        <v>815</v>
      </c>
      <c r="C38" s="1">
        <v>741</v>
      </c>
      <c r="D38" s="2">
        <f t="shared" si="3"/>
        <v>42.42640687119285</v>
      </c>
      <c r="E38" s="23">
        <f>SUM(D$4:D38)*1000/195</f>
        <v>12562.32366514134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165</v>
      </c>
      <c r="B39" s="1">
        <v>836</v>
      </c>
      <c r="C39" s="1">
        <v>746</v>
      </c>
      <c r="D39" s="2">
        <f t="shared" si="3"/>
        <v>21.587033144922902</v>
      </c>
      <c r="E39" s="23">
        <f>SUM(D$4:D39)*1000/195</f>
        <v>12673.026399217866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165</v>
      </c>
      <c r="B40" s="1">
        <v>848</v>
      </c>
      <c r="C40" s="1">
        <v>762</v>
      </c>
      <c r="D40" s="2">
        <f t="shared" si="3"/>
        <v>20</v>
      </c>
      <c r="E40" s="23">
        <f>SUM(D$4:D40)*1000/195</f>
        <v>12775.590501781968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165</v>
      </c>
      <c r="B41" s="1">
        <v>876</v>
      </c>
      <c r="C41" s="1">
        <v>755</v>
      </c>
      <c r="D41" s="2">
        <f t="shared" si="3"/>
        <v>28.861739379323623</v>
      </c>
      <c r="E41" s="23">
        <f>SUM(D$4:D41)*1000/195</f>
        <v>12923.599421675937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165</v>
      </c>
      <c r="B42" s="1">
        <v>905</v>
      </c>
      <c r="C42" s="1">
        <v>761</v>
      </c>
      <c r="D42" s="2">
        <f t="shared" si="3"/>
        <v>29.614185789921695</v>
      </c>
      <c r="E42" s="23">
        <f>SUM(D$4:D42)*1000/195</f>
        <v>13075.467041111431</v>
      </c>
      <c r="F42" s="5">
        <f t="shared" si="0"/>
        <v>0</v>
      </c>
      <c r="G42" s="16">
        <f t="shared" si="1"/>
        <v>0</v>
      </c>
      <c r="H42" s="4"/>
    </row>
    <row r="43" spans="1:9" ht="12.75">
      <c r="A43" s="3">
        <v>165</v>
      </c>
      <c r="B43" s="1">
        <v>919</v>
      </c>
      <c r="C43" s="1">
        <v>748</v>
      </c>
      <c r="D43" s="2">
        <f t="shared" si="3"/>
        <v>19.1049731745428</v>
      </c>
      <c r="E43" s="23">
        <f>SUM(D$4:D43)*1000/195</f>
        <v>13173.441262519345</v>
      </c>
      <c r="F43" s="5">
        <f t="shared" si="0"/>
        <v>0</v>
      </c>
      <c r="G43" s="16">
        <f t="shared" si="1"/>
        <v>0</v>
      </c>
      <c r="H43" s="4" t="s">
        <v>12</v>
      </c>
      <c r="I43">
        <f>SUM(G29:G43)</f>
        <v>0</v>
      </c>
    </row>
    <row r="44" spans="1:8" ht="12.75">
      <c r="A44" s="3">
        <v>165</v>
      </c>
      <c r="B44" s="1">
        <v>29</v>
      </c>
      <c r="C44" s="1">
        <v>774</v>
      </c>
      <c r="D44" s="2">
        <v>0</v>
      </c>
      <c r="E44" s="23">
        <f>SUM(D$4:D44)*1000/195</f>
        <v>13173.441262519345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165</v>
      </c>
      <c r="B45" s="1">
        <v>23</v>
      </c>
      <c r="C45" s="1">
        <v>751</v>
      </c>
      <c r="D45" s="2">
        <f t="shared" si="3"/>
        <v>23.769728648009426</v>
      </c>
      <c r="E45" s="23">
        <f>SUM(D$4:D45)*1000/195</f>
        <v>13295.33730686811</v>
      </c>
      <c r="F45" s="5">
        <f t="shared" si="0"/>
        <v>3</v>
      </c>
      <c r="G45" s="16">
        <f t="shared" si="1"/>
        <v>0</v>
      </c>
      <c r="H45" s="4"/>
    </row>
    <row r="46" spans="1:8" ht="12.75">
      <c r="A46" s="3">
        <v>162</v>
      </c>
      <c r="B46" s="1">
        <v>53</v>
      </c>
      <c r="C46" s="1">
        <v>706</v>
      </c>
      <c r="D46" s="2">
        <f t="shared" si="3"/>
        <v>54.08326913195984</v>
      </c>
      <c r="E46" s="23">
        <f>SUM(D$4:D46)*1000/195</f>
        <v>13572.687404980723</v>
      </c>
      <c r="F46" s="5">
        <f t="shared" si="0"/>
        <v>2</v>
      </c>
      <c r="G46" s="16">
        <f t="shared" si="1"/>
        <v>0</v>
      </c>
      <c r="H46" s="4"/>
    </row>
    <row r="47" spans="1:8" ht="12.75">
      <c r="A47" s="3">
        <v>160</v>
      </c>
      <c r="B47" s="1">
        <v>158</v>
      </c>
      <c r="C47" s="1">
        <v>673</v>
      </c>
      <c r="D47" s="2">
        <f t="shared" si="3"/>
        <v>110.06361796706484</v>
      </c>
      <c r="E47" s="23">
        <f>SUM(D$4:D47)*1000/195</f>
        <v>14137.116215068238</v>
      </c>
      <c r="F47" s="5">
        <f t="shared" si="0"/>
        <v>2</v>
      </c>
      <c r="G47" s="16">
        <f t="shared" si="1"/>
        <v>0</v>
      </c>
      <c r="H47" s="4"/>
    </row>
    <row r="48" spans="1:8" ht="12.75">
      <c r="A48" s="3">
        <v>158</v>
      </c>
      <c r="B48" s="1">
        <v>277</v>
      </c>
      <c r="C48" s="1">
        <v>674</v>
      </c>
      <c r="D48" s="2">
        <f t="shared" si="3"/>
        <v>119.00420160649792</v>
      </c>
      <c r="E48" s="23">
        <f>SUM(D$4:D48)*1000/195</f>
        <v>14747.394172024638</v>
      </c>
      <c r="F48" s="5">
        <f t="shared" si="0"/>
        <v>0</v>
      </c>
      <c r="G48" s="16">
        <f t="shared" si="1"/>
        <v>2</v>
      </c>
      <c r="H48" s="4"/>
    </row>
    <row r="49" spans="1:8" ht="12.75">
      <c r="A49" s="3">
        <v>160</v>
      </c>
      <c r="B49" s="1">
        <v>396</v>
      </c>
      <c r="C49" s="1">
        <v>673</v>
      </c>
      <c r="D49" s="2">
        <f t="shared" si="3"/>
        <v>119.00420160649792</v>
      </c>
      <c r="E49" s="23">
        <f>SUM(D$4:D49)*1000/195</f>
        <v>15357.67212898104</v>
      </c>
      <c r="F49" s="5">
        <f t="shared" si="0"/>
        <v>0</v>
      </c>
      <c r="G49" s="16">
        <f t="shared" si="1"/>
        <v>0</v>
      </c>
      <c r="H49" s="4"/>
    </row>
    <row r="50" spans="1:9" ht="12.75">
      <c r="A50" s="3">
        <v>160</v>
      </c>
      <c r="B50" s="1">
        <v>396</v>
      </c>
      <c r="C50" s="1">
        <v>717</v>
      </c>
      <c r="D50" s="2">
        <f t="shared" si="3"/>
        <v>44</v>
      </c>
      <c r="E50" s="23">
        <f>SUM(D$4:D50)*1000/195</f>
        <v>15583.313154622065</v>
      </c>
      <c r="F50" s="5">
        <f t="shared" si="0"/>
        <v>0</v>
      </c>
      <c r="G50" s="16">
        <f t="shared" si="1"/>
        <v>0</v>
      </c>
      <c r="H50" s="4" t="s">
        <v>13</v>
      </c>
      <c r="I50">
        <f>SUM(G44:G50)</f>
        <v>2</v>
      </c>
    </row>
    <row r="51" spans="1:8" ht="12.75">
      <c r="A51" s="3">
        <v>160</v>
      </c>
      <c r="B51" s="1">
        <v>396</v>
      </c>
      <c r="C51" s="1">
        <v>731</v>
      </c>
      <c r="D51" s="2">
        <f t="shared" si="3"/>
        <v>14</v>
      </c>
      <c r="E51" s="23">
        <f>SUM(D$4:D51)*1000/195</f>
        <v>15655.108026416936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160</v>
      </c>
      <c r="B52" s="1">
        <v>492</v>
      </c>
      <c r="C52" s="1">
        <v>728</v>
      </c>
      <c r="D52" s="2">
        <f t="shared" si="3"/>
        <v>96.04686356149273</v>
      </c>
      <c r="E52" s="23">
        <f>SUM(D$4:D52)*1000/195</f>
        <v>16147.656044681002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160</v>
      </c>
      <c r="B53" s="1">
        <v>554</v>
      </c>
      <c r="C53" s="1">
        <v>722</v>
      </c>
      <c r="D53" s="2">
        <f t="shared" si="3"/>
        <v>62.289646009589745</v>
      </c>
      <c r="E53" s="23">
        <f>SUM(D$4:D53)*1000/195</f>
        <v>16467.090126781462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160</v>
      </c>
      <c r="B54" s="1">
        <v>643</v>
      </c>
      <c r="C54" s="1">
        <v>687</v>
      </c>
      <c r="D54" s="2">
        <f>SQRT((B54-B53)*(B54-B53)+(C54-C53)*(C54-C53))</f>
        <v>95.63472172804185</v>
      </c>
      <c r="E54" s="23">
        <f>SUM(D$4:D54)*1000/195</f>
        <v>16957.524597181677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160</v>
      </c>
      <c r="B55" s="1">
        <v>707</v>
      </c>
      <c r="C55" s="1">
        <v>673</v>
      </c>
      <c r="D55" s="2">
        <f>SQRT((B55-B54)*(B55-B54)+(C55-C54)*(C55-C54))</f>
        <v>65.5133574166368</v>
      </c>
      <c r="E55" s="23">
        <f>SUM(D$4:D55)*1000/195</f>
        <v>17293.49053265161</v>
      </c>
      <c r="F55" s="5">
        <v>0</v>
      </c>
      <c r="G55" s="16">
        <f t="shared" si="1"/>
        <v>0</v>
      </c>
      <c r="H55" s="4"/>
    </row>
    <row r="56" spans="1:8" ht="12.75">
      <c r="A56" s="3">
        <v>160</v>
      </c>
      <c r="B56" s="1">
        <v>717</v>
      </c>
      <c r="C56" s="1">
        <v>659</v>
      </c>
      <c r="D56" s="2">
        <f>SQRT((B56-B55)*(B56-B55)+(C56-C55)*(C56-C55))</f>
        <v>17.204650534085253</v>
      </c>
      <c r="E56" s="23">
        <f>SUM(D$4:D56)*1000/195</f>
        <v>17381.71950974948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160</v>
      </c>
      <c r="B57" s="1">
        <v>715</v>
      </c>
      <c r="C57" s="1">
        <v>639</v>
      </c>
      <c r="D57" s="2">
        <f>SQRT((B57-B56)*(B57-B56)+(C57-C56)*(C57-C56))</f>
        <v>20.09975124224178</v>
      </c>
      <c r="E57" s="23">
        <f>SUM(D$4:D57)*1000/195</f>
        <v>17484.795157145592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160</v>
      </c>
      <c r="B58" s="1">
        <v>744</v>
      </c>
      <c r="C58" s="1">
        <v>635</v>
      </c>
      <c r="D58" s="2">
        <f aca="true" t="shared" si="4" ref="D58:D67">SQRT((B58-B57)*(B58-B57)+(C58-C57)*(C58-C57))</f>
        <v>29.274562336608895</v>
      </c>
      <c r="E58" s="23">
        <f>SUM(D$4:D58)*1000/195</f>
        <v>17634.921117846156</v>
      </c>
      <c r="F58" s="5">
        <v>0</v>
      </c>
      <c r="G58" s="16">
        <v>0</v>
      </c>
      <c r="H58" s="4"/>
    </row>
    <row r="59" spans="1:8" ht="12.75">
      <c r="A59" s="3">
        <v>160</v>
      </c>
      <c r="B59" s="1">
        <v>765</v>
      </c>
      <c r="C59" s="1">
        <v>585</v>
      </c>
      <c r="D59" s="2">
        <f t="shared" si="4"/>
        <v>54.230987451824994</v>
      </c>
      <c r="E59" s="23">
        <f>SUM(D$4:D59)*1000/195</f>
        <v>17913.02874580423</v>
      </c>
      <c r="F59" s="5">
        <v>0</v>
      </c>
      <c r="G59" s="16">
        <v>0</v>
      </c>
      <c r="H59" s="4"/>
    </row>
    <row r="60" spans="1:8" ht="12.75">
      <c r="A60" s="3">
        <v>160</v>
      </c>
      <c r="B60" s="1">
        <v>856</v>
      </c>
      <c r="C60" s="1">
        <v>538</v>
      </c>
      <c r="D60" s="2">
        <f t="shared" si="4"/>
        <v>102.42070103255493</v>
      </c>
      <c r="E60" s="23">
        <f>SUM(D$4:D60)*1000/195</f>
        <v>18438.263110073745</v>
      </c>
      <c r="F60" s="5">
        <v>0</v>
      </c>
      <c r="G60" s="16">
        <v>0</v>
      </c>
      <c r="H60" s="4"/>
    </row>
    <row r="61" spans="1:8" ht="13.5" customHeight="1">
      <c r="A61" s="3">
        <v>158</v>
      </c>
      <c r="B61" s="1">
        <v>813</v>
      </c>
      <c r="C61" s="1">
        <v>375</v>
      </c>
      <c r="D61" s="2">
        <f t="shared" si="4"/>
        <v>168.57639217873896</v>
      </c>
      <c r="E61" s="23">
        <f>SUM(D$4:D61)*1000/195</f>
        <v>19302.75742893907</v>
      </c>
      <c r="F61" s="5">
        <v>0</v>
      </c>
      <c r="G61" s="16">
        <v>0</v>
      </c>
      <c r="H61" s="4"/>
    </row>
    <row r="62" spans="1:8" ht="12.75">
      <c r="A62" s="3">
        <v>158</v>
      </c>
      <c r="B62" s="1">
        <v>803</v>
      </c>
      <c r="C62" s="1">
        <v>374</v>
      </c>
      <c r="D62" s="2">
        <f t="shared" si="4"/>
        <v>10.04987562112089</v>
      </c>
      <c r="E62" s="23">
        <f>SUM(D$4:D62)*1000/195</f>
        <v>19354.295252637126</v>
      </c>
      <c r="F62" s="5">
        <v>0</v>
      </c>
      <c r="G62" s="16">
        <v>0</v>
      </c>
      <c r="H62" s="4"/>
    </row>
    <row r="63" spans="1:8" ht="12.75">
      <c r="A63" s="3">
        <v>158</v>
      </c>
      <c r="B63" s="1">
        <v>804</v>
      </c>
      <c r="C63" s="1">
        <v>320</v>
      </c>
      <c r="D63" s="2">
        <f t="shared" si="4"/>
        <v>54.00925846556311</v>
      </c>
      <c r="E63" s="23">
        <f>SUM(D$4:D63)*1000/195</f>
        <v>19631.265808870783</v>
      </c>
      <c r="F63" s="5">
        <v>0</v>
      </c>
      <c r="G63" s="16">
        <v>0</v>
      </c>
      <c r="H63" s="4"/>
    </row>
    <row r="64" spans="1:8" ht="12.75">
      <c r="A64" s="3">
        <v>158</v>
      </c>
      <c r="B64" s="1">
        <v>792</v>
      </c>
      <c r="C64" s="1">
        <v>290</v>
      </c>
      <c r="D64" s="2">
        <f t="shared" si="4"/>
        <v>32.31098884280702</v>
      </c>
      <c r="E64" s="23">
        <f>SUM(D$4:D64)*1000/195</f>
        <v>19796.963187551846</v>
      </c>
      <c r="F64" s="5">
        <v>0</v>
      </c>
      <c r="G64" s="16">
        <v>0</v>
      </c>
      <c r="H64" s="4"/>
    </row>
    <row r="65" spans="1:8" ht="12.75">
      <c r="A65" s="3">
        <v>158</v>
      </c>
      <c r="B65" s="1">
        <v>868</v>
      </c>
      <c r="C65" s="1">
        <v>264</v>
      </c>
      <c r="D65" s="2">
        <f t="shared" si="4"/>
        <v>80.32434251209281</v>
      </c>
      <c r="E65" s="23">
        <f>SUM(D$4:D65)*1000/195</f>
        <v>20208.882892742065</v>
      </c>
      <c r="F65" s="5">
        <v>0</v>
      </c>
      <c r="G65" s="16">
        <v>0</v>
      </c>
      <c r="H65" s="4" t="s">
        <v>14</v>
      </c>
    </row>
    <row r="66" spans="1:8" ht="12.75">
      <c r="A66" s="3"/>
      <c r="B66" s="1"/>
      <c r="C66" s="1"/>
      <c r="D66" s="2">
        <v>0</v>
      </c>
      <c r="E66" s="23">
        <f>SUM(D$4:D66)*1000/195</f>
        <v>20208.882892742065</v>
      </c>
      <c r="F66" s="5">
        <v>0</v>
      </c>
      <c r="G66" s="16">
        <v>0</v>
      </c>
      <c r="H66" s="4"/>
    </row>
    <row r="67" spans="1:8" ht="12.75">
      <c r="A67" s="3"/>
      <c r="B67" s="1"/>
      <c r="C67" s="1"/>
      <c r="D67" s="2">
        <f t="shared" si="4"/>
        <v>0</v>
      </c>
      <c r="E67" s="23">
        <f>SUM(D$4:D67)*1000/195</f>
        <v>20208.882892742065</v>
      </c>
      <c r="F67" s="5">
        <v>0</v>
      </c>
      <c r="G67" s="16">
        <v>0</v>
      </c>
      <c r="H6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2005-08-01T08:06:16Z</dcterms:modified>
  <cp:category/>
  <cp:version/>
  <cp:contentType/>
  <cp:contentStatus/>
</cp:coreProperties>
</file>