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0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<sst xmlns="http://schemas.openxmlformats.org/spreadsheetml/2006/main" count="19" uniqueCount="16">
  <si>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</si>
  <si>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</si>
  <si>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</si>
  <si>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</si>
  <si>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</si>
  <si>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</si>
  <si>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</si>
  <si>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</si>
  <si>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</si>
  <si>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Tapolca, vasútállomás</t>
  </si>
  <si>
    <t>Letérés az aszfaltútról</t>
  </si>
  <si>
    <t>Szent György-hegyi turistaház</t>
  </si>
  <si>
    <t>Lengyel-kápolna</t>
  </si>
  <si>
    <t>71-es országút</t>
  </si>
  <si>
    <t>Szigligeti várhoz SL</t>
  </si>
  <si>
    <t>Badacsonytördemic vá.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</si>
</sst>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Tapolca - Badacsonytördemic 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25"/>
          <c:y val="0.11775"/>
          <c:w val="0.7005"/>
          <c:h val="0.540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Adatlap!$E$4:$E$112</c:f>
              <c:numCache>
                <c:ptCount val="109"/>
                <c:pt idx="0">
                  <c:v>0</c:v>
                </c:pt>
                <c:pt idx="1">
                  <c:v>148.80633977996828</c:v>
                </c:pt>
                <c:pt idx="2">
                  <c:v>378.14664516456213</c:v>
                </c:pt>
                <c:pt idx="3">
                  <c:v>730.0551264834905</c:v>
                </c:pt>
                <c:pt idx="4">
                  <c:v>1170.3944851851945</c:v>
                </c:pt>
                <c:pt idx="5">
                  <c:v>1328.7887950465329</c:v>
                </c:pt>
                <c:pt idx="6">
                  <c:v>1539.1077350917624</c:v>
                </c:pt>
                <c:pt idx="7">
                  <c:v>1868.9912640368987</c:v>
                </c:pt>
                <c:pt idx="8">
                  <c:v>2162.9139282606343</c:v>
                </c:pt>
                <c:pt idx="9">
                  <c:v>2532.60737057281</c:v>
                </c:pt>
                <c:pt idx="10">
                  <c:v>3267.391662247973</c:v>
                </c:pt>
                <c:pt idx="11">
                  <c:v>3402.7801625807324</c:v>
                </c:pt>
                <c:pt idx="12">
                  <c:v>3582.3405871962364</c:v>
                </c:pt>
                <c:pt idx="13">
                  <c:v>4208.317798259503</c:v>
                </c:pt>
                <c:pt idx="14">
                  <c:v>4367.292157233862</c:v>
                </c:pt>
                <c:pt idx="15">
                  <c:v>4521.138311080016</c:v>
                </c:pt>
                <c:pt idx="16">
                  <c:v>4654.471644413349</c:v>
                </c:pt>
                <c:pt idx="17">
                  <c:v>4820.1690230944105</c:v>
                </c:pt>
                <c:pt idx="18">
                  <c:v>4978.480295303982</c:v>
                </c:pt>
                <c:pt idx="19">
                  <c:v>5073.87042472828</c:v>
                </c:pt>
                <c:pt idx="20">
                  <c:v>5073.87042472828</c:v>
                </c:pt>
                <c:pt idx="21">
                  <c:v>5200.527748166522</c:v>
                </c:pt>
                <c:pt idx="22">
                  <c:v>5310.992667287229</c:v>
                </c:pt>
                <c:pt idx="23">
                  <c:v>5411.745911925118</c:v>
                </c:pt>
                <c:pt idx="24">
                  <c:v>5535.03632505508</c:v>
                </c:pt>
                <c:pt idx="25">
                  <c:v>5578.851728877221</c:v>
                </c:pt>
                <c:pt idx="26">
                  <c:v>5684.57238594434</c:v>
                </c:pt>
                <c:pt idx="27">
                  <c:v>5764.677510825435</c:v>
                </c:pt>
                <c:pt idx="28">
                  <c:v>5848.158642087484</c:v>
                </c:pt>
                <c:pt idx="29">
                  <c:v>5903.391101647838</c:v>
                </c:pt>
                <c:pt idx="30">
                  <c:v>5953.898064733972</c:v>
                </c:pt>
                <c:pt idx="31">
                  <c:v>6020.761679146308</c:v>
                </c:pt>
                <c:pt idx="32">
                  <c:v>6126.357885720533</c:v>
                </c:pt>
                <c:pt idx="33">
                  <c:v>6261.746386053293</c:v>
                </c:pt>
                <c:pt idx="34">
                  <c:v>6349.377193697575</c:v>
                </c:pt>
                <c:pt idx="35">
                  <c:v>6416.82820107176</c:v>
                </c:pt>
                <c:pt idx="36">
                  <c:v>6509.2782337759645</c:v>
                </c:pt>
                <c:pt idx="37">
                  <c:v>6618.906738014078</c:v>
                </c:pt>
                <c:pt idx="38">
                  <c:v>6684.5798071159525</c:v>
                </c:pt>
                <c:pt idx="39">
                  <c:v>6784.151539623377</c:v>
                </c:pt>
                <c:pt idx="40">
                  <c:v>6871.331026802864</c:v>
                </c:pt>
                <c:pt idx="41">
                  <c:v>6948.254103725941</c:v>
                </c:pt>
                <c:pt idx="42">
                  <c:v>7076.8688340232175</c:v>
                </c:pt>
                <c:pt idx="43">
                  <c:v>7273.8880413288425</c:v>
                </c:pt>
                <c:pt idx="44">
                  <c:v>7448.924432773726</c:v>
                </c:pt>
                <c:pt idx="45">
                  <c:v>7541.232125081418</c:v>
                </c:pt>
                <c:pt idx="46">
                  <c:v>7618.835950468195</c:v>
                </c:pt>
                <c:pt idx="47">
                  <c:v>7712.416912472784</c:v>
                </c:pt>
                <c:pt idx="48">
                  <c:v>7811.459004348824</c:v>
                </c:pt>
                <c:pt idx="49">
                  <c:v>8006.398263925729</c:v>
                </c:pt>
                <c:pt idx="50">
                  <c:v>8103.969020799783</c:v>
                </c:pt>
                <c:pt idx="51">
                  <c:v>8221.917738748502</c:v>
                </c:pt>
                <c:pt idx="52">
                  <c:v>8348.575062186741</c:v>
                </c:pt>
                <c:pt idx="53">
                  <c:v>8451.139164750844</c:v>
                </c:pt>
                <c:pt idx="54">
                  <c:v>8566.836746009085</c:v>
                </c:pt>
                <c:pt idx="55">
                  <c:v>8656.543698237474</c:v>
                </c:pt>
                <c:pt idx="56">
                  <c:v>8806.05528528479</c:v>
                </c:pt>
                <c:pt idx="57">
                  <c:v>8929.983961937041</c:v>
                </c:pt>
                <c:pt idx="58">
                  <c:v>9064.201934535016</c:v>
                </c:pt>
                <c:pt idx="59">
                  <c:v>9301.765725753487</c:v>
                </c:pt>
                <c:pt idx="60">
                  <c:v>9501.502567744774</c:v>
                </c:pt>
                <c:pt idx="61">
                  <c:v>9723.441901164078</c:v>
                </c:pt>
                <c:pt idx="62">
                  <c:v>9855.78536681089</c:v>
                </c:pt>
                <c:pt idx="63">
                  <c:v>10339.742320140285</c:v>
                </c:pt>
                <c:pt idx="64">
                  <c:v>11057.58113956787</c:v>
                </c:pt>
                <c:pt idx="65">
                  <c:v>11282.346339576188</c:v>
                </c:pt>
                <c:pt idx="66">
                  <c:v>11742.229410785325</c:v>
                </c:pt>
                <c:pt idx="67">
                  <c:v>11986.721665986559</c:v>
                </c:pt>
                <c:pt idx="68">
                  <c:v>12094.413973678866</c:v>
                </c:pt>
                <c:pt idx="69">
                  <c:v>12238.825541271981</c:v>
                </c:pt>
                <c:pt idx="70">
                  <c:v>12331.133233579672</c:v>
                </c:pt>
                <c:pt idx="71">
                  <c:v>12408.227061161075</c:v>
                </c:pt>
                <c:pt idx="72">
                  <c:v>12474.89372782774</c:v>
                </c:pt>
                <c:pt idx="73">
                  <c:v>12631.45103575055</c:v>
                </c:pt>
                <c:pt idx="74">
                  <c:v>12737.17169281767</c:v>
                </c:pt>
                <c:pt idx="75">
                  <c:v>12922.426994029858</c:v>
                </c:pt>
                <c:pt idx="76">
                  <c:v>13019.997750903913</c:v>
                </c:pt>
                <c:pt idx="77">
                  <c:v>13025.125956032118</c:v>
                </c:pt>
                <c:pt idx="78">
                  <c:v>13167.704815257326</c:v>
                </c:pt>
                <c:pt idx="79">
                  <c:v>13480.819431102942</c:v>
                </c:pt>
                <c:pt idx="80">
                  <c:v>13654.3468599818</c:v>
                </c:pt>
                <c:pt idx="81">
                  <c:v>13731.4406875632</c:v>
                </c:pt>
                <c:pt idx="82">
                  <c:v>13807.67693754945</c:v>
                </c:pt>
                <c:pt idx="83">
                  <c:v>13926.955946263428</c:v>
                </c:pt>
                <c:pt idx="84">
                  <c:v>14047.11363358507</c:v>
                </c:pt>
                <c:pt idx="85">
                  <c:v>14210.090542119127</c:v>
                </c:pt>
                <c:pt idx="86">
                  <c:v>14569.211391350134</c:v>
                </c:pt>
                <c:pt idx="87">
                  <c:v>14780.029902028027</c:v>
                </c:pt>
                <c:pt idx="88">
                  <c:v>14955.06629347291</c:v>
                </c:pt>
                <c:pt idx="89">
                  <c:v>15122.500423906904</c:v>
                </c:pt>
                <c:pt idx="90">
                  <c:v>15264.709907228567</c:v>
                </c:pt>
                <c:pt idx="91">
                  <c:v>15352.340714872847</c:v>
                </c:pt>
                <c:pt idx="92">
                  <c:v>15801.900365005016</c:v>
                </c:pt>
                <c:pt idx="93">
                  <c:v>16125.749665596746</c:v>
                </c:pt>
                <c:pt idx="94">
                  <c:v>16125.749665596746</c:v>
                </c:pt>
                <c:pt idx="95">
                  <c:v>16125.749665596746</c:v>
                </c:pt>
                <c:pt idx="96">
                  <c:v>16125.749665596746</c:v>
                </c:pt>
                <c:pt idx="97">
                  <c:v>16125.749665596746</c:v>
                </c:pt>
                <c:pt idx="98">
                  <c:v>16125.749665596746</c:v>
                </c:pt>
                <c:pt idx="99">
                  <c:v>16125.749665596746</c:v>
                </c:pt>
                <c:pt idx="100">
                  <c:v>16125.749665596746</c:v>
                </c:pt>
                <c:pt idx="101">
                  <c:v>16125.749665596746</c:v>
                </c:pt>
                <c:pt idx="102">
                  <c:v>16125.749665596746</c:v>
                </c:pt>
                <c:pt idx="103">
                  <c:v>16125.749665596746</c:v>
                </c:pt>
                <c:pt idx="104">
                  <c:v>16125.749665596746</c:v>
                </c:pt>
                <c:pt idx="105">
                  <c:v>16125.749665596746</c:v>
                </c:pt>
              </c:numCache>
            </c:numRef>
          </c:xVal>
          <c:yVal>
            <c:numRef>
              <c:f>Adatlap!$A$4:$A$112</c:f>
              <c:numCache>
                <c:ptCount val="109"/>
                <c:pt idx="0">
                  <c:v>120</c:v>
                </c:pt>
                <c:pt idx="1">
                  <c:v>120</c:v>
                </c:pt>
                <c:pt idx="2">
                  <c:v>120</c:v>
                </c:pt>
                <c:pt idx="3">
                  <c:v>125</c:v>
                </c:pt>
                <c:pt idx="4">
                  <c:v>125</c:v>
                </c:pt>
                <c:pt idx="5">
                  <c:v>125</c:v>
                </c:pt>
                <c:pt idx="6">
                  <c:v>122</c:v>
                </c:pt>
                <c:pt idx="7">
                  <c:v>120</c:v>
                </c:pt>
                <c:pt idx="8">
                  <c:v>115</c:v>
                </c:pt>
                <c:pt idx="9">
                  <c:v>115</c:v>
                </c:pt>
                <c:pt idx="10">
                  <c:v>115</c:v>
                </c:pt>
                <c:pt idx="11">
                  <c:v>115</c:v>
                </c:pt>
                <c:pt idx="12">
                  <c:v>120</c:v>
                </c:pt>
                <c:pt idx="13">
                  <c:v>130</c:v>
                </c:pt>
                <c:pt idx="14">
                  <c:v>140</c:v>
                </c:pt>
                <c:pt idx="15">
                  <c:v>160</c:v>
                </c:pt>
                <c:pt idx="16">
                  <c:v>175</c:v>
                </c:pt>
                <c:pt idx="17">
                  <c:v>200</c:v>
                </c:pt>
                <c:pt idx="18">
                  <c:v>210</c:v>
                </c:pt>
                <c:pt idx="19">
                  <c:v>220</c:v>
                </c:pt>
                <c:pt idx="20">
                  <c:v>230</c:v>
                </c:pt>
                <c:pt idx="21">
                  <c:v>240</c:v>
                </c:pt>
                <c:pt idx="22">
                  <c:v>250</c:v>
                </c:pt>
                <c:pt idx="23">
                  <c:v>250</c:v>
                </c:pt>
                <c:pt idx="24">
                  <c:v>250</c:v>
                </c:pt>
                <c:pt idx="25">
                  <c:v>260</c:v>
                </c:pt>
                <c:pt idx="26">
                  <c:v>280</c:v>
                </c:pt>
                <c:pt idx="27">
                  <c:v>290</c:v>
                </c:pt>
                <c:pt idx="28">
                  <c:v>300</c:v>
                </c:pt>
                <c:pt idx="29">
                  <c:v>310</c:v>
                </c:pt>
                <c:pt idx="30">
                  <c:v>310</c:v>
                </c:pt>
                <c:pt idx="31">
                  <c:v>320</c:v>
                </c:pt>
                <c:pt idx="32">
                  <c:v>340</c:v>
                </c:pt>
                <c:pt idx="33">
                  <c:v>360</c:v>
                </c:pt>
                <c:pt idx="34">
                  <c:v>370</c:v>
                </c:pt>
                <c:pt idx="35">
                  <c:v>360</c:v>
                </c:pt>
                <c:pt idx="36">
                  <c:v>350</c:v>
                </c:pt>
                <c:pt idx="37">
                  <c:v>350</c:v>
                </c:pt>
                <c:pt idx="38">
                  <c:v>340</c:v>
                </c:pt>
                <c:pt idx="39">
                  <c:v>320</c:v>
                </c:pt>
                <c:pt idx="40">
                  <c:v>300</c:v>
                </c:pt>
                <c:pt idx="41">
                  <c:v>280</c:v>
                </c:pt>
                <c:pt idx="42">
                  <c:v>300</c:v>
                </c:pt>
                <c:pt idx="43">
                  <c:v>300</c:v>
                </c:pt>
                <c:pt idx="44">
                  <c:v>310</c:v>
                </c:pt>
                <c:pt idx="45">
                  <c:v>300</c:v>
                </c:pt>
                <c:pt idx="46">
                  <c:v>290</c:v>
                </c:pt>
                <c:pt idx="47">
                  <c:v>280</c:v>
                </c:pt>
                <c:pt idx="48">
                  <c:v>270</c:v>
                </c:pt>
                <c:pt idx="49">
                  <c:v>270</c:v>
                </c:pt>
                <c:pt idx="50">
                  <c:v>260</c:v>
                </c:pt>
                <c:pt idx="51">
                  <c:v>240</c:v>
                </c:pt>
                <c:pt idx="52">
                  <c:v>230</c:v>
                </c:pt>
                <c:pt idx="53">
                  <c:v>220</c:v>
                </c:pt>
                <c:pt idx="54">
                  <c:v>220</c:v>
                </c:pt>
                <c:pt idx="55">
                  <c:v>200</c:v>
                </c:pt>
                <c:pt idx="56">
                  <c:v>190</c:v>
                </c:pt>
                <c:pt idx="57">
                  <c:v>180</c:v>
                </c:pt>
                <c:pt idx="58">
                  <c:v>160</c:v>
                </c:pt>
                <c:pt idx="59">
                  <c:v>150</c:v>
                </c:pt>
                <c:pt idx="60">
                  <c:v>140</c:v>
                </c:pt>
                <c:pt idx="61">
                  <c:v>130</c:v>
                </c:pt>
                <c:pt idx="62">
                  <c:v>130</c:v>
                </c:pt>
                <c:pt idx="63">
                  <c:v>120</c:v>
                </c:pt>
                <c:pt idx="64">
                  <c:v>130</c:v>
                </c:pt>
                <c:pt idx="65">
                  <c:v>140</c:v>
                </c:pt>
                <c:pt idx="66">
                  <c:v>135</c:v>
                </c:pt>
                <c:pt idx="67">
                  <c:v>135</c:v>
                </c:pt>
                <c:pt idx="68">
                  <c:v>140</c:v>
                </c:pt>
                <c:pt idx="69">
                  <c:v>145</c:v>
                </c:pt>
                <c:pt idx="70">
                  <c:v>140</c:v>
                </c:pt>
                <c:pt idx="71">
                  <c:v>150</c:v>
                </c:pt>
                <c:pt idx="72">
                  <c:v>160</c:v>
                </c:pt>
                <c:pt idx="73">
                  <c:v>170</c:v>
                </c:pt>
                <c:pt idx="74">
                  <c:v>180</c:v>
                </c:pt>
                <c:pt idx="75">
                  <c:v>200</c:v>
                </c:pt>
                <c:pt idx="76">
                  <c:v>190</c:v>
                </c:pt>
                <c:pt idx="77">
                  <c:v>180</c:v>
                </c:pt>
                <c:pt idx="78">
                  <c:v>170</c:v>
                </c:pt>
                <c:pt idx="79">
                  <c:v>160</c:v>
                </c:pt>
                <c:pt idx="80">
                  <c:v>155</c:v>
                </c:pt>
                <c:pt idx="81">
                  <c:v>155</c:v>
                </c:pt>
                <c:pt idx="82">
                  <c:v>150</c:v>
                </c:pt>
                <c:pt idx="83">
                  <c:v>140</c:v>
                </c:pt>
                <c:pt idx="84">
                  <c:v>135</c:v>
                </c:pt>
                <c:pt idx="85">
                  <c:v>130</c:v>
                </c:pt>
                <c:pt idx="86">
                  <c:v>135</c:v>
                </c:pt>
                <c:pt idx="87">
                  <c:v>135</c:v>
                </c:pt>
                <c:pt idx="88">
                  <c:v>135</c:v>
                </c:pt>
                <c:pt idx="89">
                  <c:v>135</c:v>
                </c:pt>
                <c:pt idx="90">
                  <c:v>135</c:v>
                </c:pt>
                <c:pt idx="91">
                  <c:v>135</c:v>
                </c:pt>
                <c:pt idx="92">
                  <c:v>125</c:v>
                </c:pt>
                <c:pt idx="93">
                  <c:v>120</c:v>
                </c:pt>
              </c:numCache>
            </c:numRef>
          </c:yVal>
          <c:smooth val="0"/>
        </c:ser>
        <c:axId val="59506102"/>
        <c:axId val="65792871"/>
      </c:scatterChart>
      <c:valAx>
        <c:axId val="59506102"/>
        <c:scaling>
          <c:orientation val="minMax"/>
          <c:max val="18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5792871"/>
        <c:crosses val="autoZero"/>
        <c:crossBetween val="midCat"/>
        <c:dispUnits/>
        <c:majorUnit val="5000"/>
        <c:minorUnit val="1000"/>
      </c:valAx>
      <c:valAx>
        <c:axId val="65792871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506102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0.17625</cdr:x>
      <cdr:y>0.60325</cdr:y>
    </cdr:from>
    <cdr:to>
      <cdr:x>0.17625</cdr:x>
      <cdr:y>0.90125</cdr:y>
    </cdr:to>
    <cdr:sp>
      <cdr:nvSpPr>
        <cdr:cNvPr id="1" name="Line 1"/>
        <cdr:cNvSpPr>
          <a:spLocks/>
        </cdr:cNvSpPr>
      </cdr:nvSpPr>
      <cdr:spPr>
        <a:xfrm>
          <a:off x="1619250" y="346710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</cdr:x>
      <cdr:y>0.6975</cdr:y>
    </cdr:from>
    <cdr:to>
      <cdr:x>0.17625</cdr:x>
      <cdr:y>0.87725</cdr:y>
    </cdr:to>
    <cdr:sp>
      <cdr:nvSpPr>
        <cdr:cNvPr id="2" name="AutoShape 2"/>
        <cdr:cNvSpPr>
          <a:spLocks/>
        </cdr:cNvSpPr>
      </cdr:nvSpPr>
      <cdr:spPr>
        <a:xfrm rot="16200000">
          <a:off x="1485900" y="4010025"/>
          <a:ext cx="133350" cy="10382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Tapolca, vasútállomás</a:t>
          </a:r>
        </a:p>
      </cdr:txBody>
    </cdr:sp>
  </cdr:relSizeAnchor>
  <cdr:relSizeAnchor xmlns:cdr="http://schemas.openxmlformats.org/drawingml/2006/chartDrawing">
    <cdr:from>
      <cdr:x>0.324</cdr:x>
      <cdr:y>0.54</cdr:y>
    </cdr:from>
    <cdr:to>
      <cdr:x>0.324</cdr:x>
      <cdr:y>0.90125</cdr:y>
    </cdr:to>
    <cdr:sp>
      <cdr:nvSpPr>
        <cdr:cNvPr id="3" name="Line 3"/>
        <cdr:cNvSpPr>
          <a:spLocks/>
        </cdr:cNvSpPr>
      </cdr:nvSpPr>
      <cdr:spPr>
        <a:xfrm>
          <a:off x="2981325" y="3105150"/>
          <a:ext cx="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0.308</cdr:x>
      <cdr:y>0.624</cdr:y>
    </cdr:from>
    <cdr:to>
      <cdr:x>0.32275</cdr:x>
      <cdr:y>0.90075</cdr:y>
    </cdr:to>
    <cdr:sp>
      <cdr:nvSpPr>
        <cdr:cNvPr id="4" name="AutoShape 4"/>
        <cdr:cNvSpPr>
          <a:spLocks/>
        </cdr:cNvSpPr>
      </cdr:nvSpPr>
      <cdr:spPr>
        <a:xfrm rot="16200000">
          <a:off x="2838450" y="3590925"/>
          <a:ext cx="133350" cy="15906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Letérés a Szent György-hegy felé</a:t>
          </a:r>
        </a:p>
      </cdr:txBody>
    </cdr:sp>
  </cdr:relSizeAnchor>
  <cdr:relSizeAnchor xmlns:cdr="http://schemas.openxmlformats.org/drawingml/2006/chartDrawing">
    <cdr:from>
      <cdr:x>0.38125</cdr:x>
      <cdr:y>0.46625</cdr:y>
    </cdr:from>
    <cdr:to>
      <cdr:x>0.38125</cdr:x>
      <cdr:y>0.90125</cdr:y>
    </cdr:to>
    <cdr:sp>
      <cdr:nvSpPr>
        <cdr:cNvPr id="5" name="Line 5"/>
        <cdr:cNvSpPr>
          <a:spLocks/>
        </cdr:cNvSpPr>
      </cdr:nvSpPr>
      <cdr:spPr>
        <a:xfrm>
          <a:off x="3514725" y="2686050"/>
          <a:ext cx="0" cy="2505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0.6975</cdr:y>
    </cdr:from>
    <cdr:to>
      <cdr:x>0.38125</cdr:x>
      <cdr:y>0.88575</cdr:y>
    </cdr:to>
    <cdr:sp>
      <cdr:nvSpPr>
        <cdr:cNvPr id="6" name="AutoShape 6"/>
        <cdr:cNvSpPr>
          <a:spLocks/>
        </cdr:cNvSpPr>
      </cdr:nvSpPr>
      <cdr:spPr>
        <a:xfrm rot="16200000">
          <a:off x="3381375" y="4010025"/>
          <a:ext cx="133350" cy="10858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Szent György-hegyi th.</a:t>
          </a:r>
        </a:p>
      </cdr:txBody>
    </cdr:sp>
  </cdr:relSizeAnchor>
  <cdr:relSizeAnchor xmlns:cdr="http://schemas.openxmlformats.org/drawingml/2006/chartDrawing">
    <cdr:from>
      <cdr:x>0.47875</cdr:x>
      <cdr:y>0.5</cdr:y>
    </cdr:from>
    <cdr:to>
      <cdr:x>0.47875</cdr:x>
      <cdr:y>0.90125</cdr:y>
    </cdr:to>
    <cdr:sp>
      <cdr:nvSpPr>
        <cdr:cNvPr id="7" name="Line 7"/>
        <cdr:cNvSpPr>
          <a:spLocks/>
        </cdr:cNvSpPr>
      </cdr:nvSpPr>
      <cdr:spPr>
        <a:xfrm>
          <a:off x="4410075" y="287655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0.46475</cdr:x>
      <cdr:y>0.75425</cdr:y>
    </cdr:from>
    <cdr:to>
      <cdr:x>0.4795</cdr:x>
      <cdr:y>0.8875</cdr:y>
    </cdr:to>
    <cdr:sp>
      <cdr:nvSpPr>
        <cdr:cNvPr id="8" name="AutoShape 8"/>
        <cdr:cNvSpPr>
          <a:spLocks/>
        </cdr:cNvSpPr>
      </cdr:nvSpPr>
      <cdr:spPr>
        <a:xfrm rot="16200000">
          <a:off x="4276725" y="4343400"/>
          <a:ext cx="133350" cy="7715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Lengyel-kápolna</a:t>
          </a:r>
        </a:p>
      </cdr:txBody>
    </cdr:sp>
  </cdr:relSizeAnchor>
  <cdr:relSizeAnchor xmlns:cdr="http://schemas.openxmlformats.org/drawingml/2006/chartDrawing">
    <cdr:from>
      <cdr:x>0.57575</cdr:x>
      <cdr:y>0.54</cdr:y>
    </cdr:from>
    <cdr:to>
      <cdr:x>0.57575</cdr:x>
      <cdr:y>0.90125</cdr:y>
    </cdr:to>
    <cdr:sp>
      <cdr:nvSpPr>
        <cdr:cNvPr id="9" name="Line 9"/>
        <cdr:cNvSpPr>
          <a:spLocks/>
        </cdr:cNvSpPr>
      </cdr:nvSpPr>
      <cdr:spPr>
        <a:xfrm>
          <a:off x="5305425" y="3105150"/>
          <a:ext cx="0" cy="2085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0.561</cdr:x>
      <cdr:y>0.7625</cdr:y>
    </cdr:from>
    <cdr:to>
      <cdr:x>0.57575</cdr:x>
      <cdr:y>0.88675</cdr:y>
    </cdr:to>
    <cdr:sp>
      <cdr:nvSpPr>
        <cdr:cNvPr id="10" name="AutoShape 10"/>
        <cdr:cNvSpPr>
          <a:spLocks/>
        </cdr:cNvSpPr>
      </cdr:nvSpPr>
      <cdr:spPr>
        <a:xfrm rot="16200000">
          <a:off x="5172075" y="4391025"/>
          <a:ext cx="133350" cy="7143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71-es országút</a:t>
          </a:r>
        </a:p>
      </cdr:txBody>
    </cdr:sp>
  </cdr:relSizeAnchor>
  <cdr:relSizeAnchor xmlns:cdr="http://schemas.openxmlformats.org/drawingml/2006/chartDrawing">
    <cdr:from>
      <cdr:x>0.6355</cdr:x>
      <cdr:y>0.5</cdr:y>
    </cdr:from>
    <cdr:to>
      <cdr:x>0.6355</cdr:x>
      <cdr:y>0.90125</cdr:y>
    </cdr:to>
    <cdr:sp>
      <cdr:nvSpPr>
        <cdr:cNvPr id="11" name="Line 11"/>
        <cdr:cNvSpPr>
          <a:spLocks/>
        </cdr:cNvSpPr>
      </cdr:nvSpPr>
      <cdr:spPr>
        <a:xfrm>
          <a:off x="5857875" y="2876550"/>
          <a:ext cx="0" cy="2314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0.62125</cdr:x>
      <cdr:y>0.7835</cdr:y>
    </cdr:from>
    <cdr:to>
      <cdr:x>0.63625</cdr:x>
      <cdr:y>0.8855</cdr:y>
    </cdr:to>
    <cdr:sp>
      <cdr:nvSpPr>
        <cdr:cNvPr id="12" name="AutoShape 12"/>
        <cdr:cNvSpPr>
          <a:spLocks/>
        </cdr:cNvSpPr>
      </cdr:nvSpPr>
      <cdr:spPr>
        <a:xfrm rot="16200000">
          <a:off x="5724525" y="4514850"/>
          <a:ext cx="142875" cy="5905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Szigligeti vár</a:t>
          </a:r>
        </a:p>
      </cdr:txBody>
    </cdr:sp>
  </cdr:relSizeAnchor>
  <cdr:relSizeAnchor xmlns:cdr="http://schemas.openxmlformats.org/drawingml/2006/chartDrawing">
    <cdr:from>
      <cdr:x>0.74925</cdr:x>
      <cdr:y>0.54</cdr:y>
    </cdr:from>
    <cdr:to>
      <cdr:x>0.7505</cdr:x>
      <cdr:y>0.912</cdr:y>
    </cdr:to>
    <cdr:sp>
      <cdr:nvSpPr>
        <cdr:cNvPr id="13" name="Line 13"/>
        <cdr:cNvSpPr>
          <a:spLocks/>
        </cdr:cNvSpPr>
      </cdr:nvSpPr>
      <cdr:spPr>
        <a:xfrm>
          <a:off x="6905625" y="3105150"/>
          <a:ext cx="9525" cy="2143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0.735</cdr:x>
      <cdr:y>0.6975</cdr:y>
    </cdr:from>
    <cdr:to>
      <cdr:x>0.74975</cdr:x>
      <cdr:y>0.89425</cdr:y>
    </cdr:to>
    <cdr:sp>
      <cdr:nvSpPr>
        <cdr:cNvPr id="14" name="AutoShape 14"/>
        <cdr:cNvSpPr>
          <a:spLocks/>
        </cdr:cNvSpPr>
      </cdr:nvSpPr>
      <cdr:spPr>
        <a:xfrm rot="16200000">
          <a:off x="6772275" y="4010025"/>
          <a:ext cx="133350" cy="11334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Badacsonytördemic, vá.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12"/>
  <sheetViews>
    <sheetView tabSelected="1" workbookViewId="0" topLeftCell="A70">
      <selection activeCell="I98" sqref="I98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5">
        <v>120</v>
      </c>
      <c r="B4" s="6">
        <v>1095</v>
      </c>
      <c r="C4" s="6">
        <v>604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7" t="s">
        <v>9</v>
      </c>
    </row>
    <row r="5" spans="1:8" ht="12.75">
      <c r="A5" s="3">
        <v>120</v>
      </c>
      <c r="B5" s="1">
        <v>1124</v>
      </c>
      <c r="C5" s="1">
        <v>603</v>
      </c>
      <c r="D5" s="2">
        <f>SQRT((B5-B4)*(B5-B4)+(C5-C4)*(C5-C4))</f>
        <v>29.017236257093817</v>
      </c>
      <c r="E5" s="23">
        <f>SUM(D$4:D5)*1000/195</f>
        <v>148.80633977996828</v>
      </c>
      <c r="F5" s="5">
        <f aca="true" t="shared" si="0" ref="F5:F68">IF(A5-A6&gt;0,A5-A6,0)</f>
        <v>0</v>
      </c>
      <c r="G5" s="16">
        <f aca="true" t="shared" si="1" ref="G5:G68">IF(A6-A5&gt;0,A6-A5,0)</f>
        <v>0</v>
      </c>
      <c r="H5" s="4"/>
    </row>
    <row r="6" spans="1:8" ht="12.75">
      <c r="A6" s="3">
        <v>120</v>
      </c>
      <c r="B6" s="1">
        <v>1144</v>
      </c>
      <c r="C6" s="1">
        <v>563</v>
      </c>
      <c r="D6" s="2">
        <f aca="true" t="shared" si="2" ref="D6:D32">SQRT((B6-B5)*(B6-B5)+(C6-C5)*(C6-C5))</f>
        <v>44.721359549995796</v>
      </c>
      <c r="E6" s="23">
        <f>SUM(D$4:D6)*1000/195</f>
        <v>378.14664516456213</v>
      </c>
      <c r="F6" s="5">
        <f t="shared" si="0"/>
        <v>0</v>
      </c>
      <c r="G6" s="16">
        <f t="shared" si="1"/>
        <v>5</v>
      </c>
      <c r="H6" s="4"/>
    </row>
    <row r="7" spans="1:8" ht="12.75">
      <c r="A7" s="3">
        <v>125</v>
      </c>
      <c r="B7" s="1">
        <v>1209</v>
      </c>
      <c r="C7" s="1">
        <v>541</v>
      </c>
      <c r="D7" s="2">
        <f t="shared" si="2"/>
        <v>68.62215385719105</v>
      </c>
      <c r="E7" s="23">
        <f>SUM(D$4:D7)*1000/195</f>
        <v>730.0551264834905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125</v>
      </c>
      <c r="B8" s="1">
        <v>1292</v>
      </c>
      <c r="C8" s="1">
        <v>563</v>
      </c>
      <c r="D8" s="2">
        <f t="shared" si="2"/>
        <v>85.86617494683223</v>
      </c>
      <c r="E8" s="23">
        <f>SUM(D$4:D8)*1000/195</f>
        <v>1170.3944851851945</v>
      </c>
      <c r="F8" s="5">
        <f t="shared" si="0"/>
        <v>0</v>
      </c>
      <c r="G8" s="16">
        <f t="shared" si="1"/>
        <v>0</v>
      </c>
      <c r="H8" s="4"/>
    </row>
    <row r="9" spans="1:8" ht="12.75">
      <c r="A9" s="3">
        <v>125</v>
      </c>
      <c r="B9" s="1">
        <v>1319</v>
      </c>
      <c r="C9" s="1">
        <v>578</v>
      </c>
      <c r="D9" s="2">
        <f t="shared" si="2"/>
        <v>30.886890422961002</v>
      </c>
      <c r="E9" s="23">
        <f>SUM(D$4:D9)*1000/195</f>
        <v>1328.7887950465329</v>
      </c>
      <c r="F9" s="5">
        <f t="shared" si="0"/>
        <v>3</v>
      </c>
      <c r="G9" s="16">
        <f t="shared" si="1"/>
        <v>0</v>
      </c>
      <c r="H9" s="4"/>
    </row>
    <row r="10" spans="1:8" ht="12.75">
      <c r="A10" s="3">
        <v>122</v>
      </c>
      <c r="B10" s="1">
        <v>1318</v>
      </c>
      <c r="C10" s="1">
        <v>619</v>
      </c>
      <c r="D10" s="2">
        <f t="shared" si="2"/>
        <v>41.012193308819754</v>
      </c>
      <c r="E10" s="23">
        <f>SUM(D$4:D10)*1000/195</f>
        <v>1539.1077350917624</v>
      </c>
      <c r="F10" s="5">
        <f t="shared" si="0"/>
        <v>2</v>
      </c>
      <c r="G10" s="16">
        <f t="shared" si="1"/>
        <v>0</v>
      </c>
      <c r="H10" s="4"/>
    </row>
    <row r="11" spans="1:8" ht="12.75">
      <c r="A11" s="3">
        <v>120</v>
      </c>
      <c r="B11" s="1">
        <v>1305</v>
      </c>
      <c r="C11" s="1">
        <v>682</v>
      </c>
      <c r="D11" s="2">
        <f t="shared" si="2"/>
        <v>64.32728814430156</v>
      </c>
      <c r="E11" s="23">
        <f>SUM(D$4:D11)*1000/195</f>
        <v>1868.9912640368987</v>
      </c>
      <c r="F11" s="5">
        <f t="shared" si="0"/>
        <v>5</v>
      </c>
      <c r="G11" s="16">
        <f t="shared" si="1"/>
        <v>0</v>
      </c>
      <c r="H11" s="4"/>
    </row>
    <row r="12" spans="1:8" ht="12.75">
      <c r="A12" s="3">
        <v>115</v>
      </c>
      <c r="B12" s="1">
        <v>1299</v>
      </c>
      <c r="C12" s="1">
        <v>739</v>
      </c>
      <c r="D12" s="2">
        <f t="shared" si="2"/>
        <v>57.3149195236284</v>
      </c>
      <c r="E12" s="23">
        <f>SUM(D$4:D12)*1000/195</f>
        <v>2162.9139282606343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115</v>
      </c>
      <c r="B13" s="1">
        <v>1270</v>
      </c>
      <c r="C13" s="1">
        <v>805</v>
      </c>
      <c r="D13" s="2">
        <f t="shared" si="2"/>
        <v>72.09022125087424</v>
      </c>
      <c r="E13" s="23">
        <f>SUM(D$4:D13)*1000/195</f>
        <v>2532.60737057281</v>
      </c>
      <c r="F13" s="5">
        <f t="shared" si="0"/>
        <v>0</v>
      </c>
      <c r="G13" s="16">
        <f t="shared" si="1"/>
        <v>0</v>
      </c>
      <c r="H13" s="4"/>
    </row>
    <row r="14" spans="1:8" ht="12.75">
      <c r="A14" s="3">
        <v>115</v>
      </c>
      <c r="B14" s="1">
        <v>1261</v>
      </c>
      <c r="C14" s="1">
        <v>948</v>
      </c>
      <c r="D14" s="2">
        <f t="shared" si="2"/>
        <v>143.28293687665675</v>
      </c>
      <c r="E14" s="23">
        <f>SUM(D$4:D14)*1000/195</f>
        <v>3267.391662247973</v>
      </c>
      <c r="F14" s="5">
        <f t="shared" si="0"/>
        <v>0</v>
      </c>
      <c r="G14" s="16">
        <f t="shared" si="1"/>
        <v>0</v>
      </c>
      <c r="H14" s="4"/>
    </row>
    <row r="15" spans="1:8" ht="12.75">
      <c r="A15" s="3">
        <v>115</v>
      </c>
      <c r="B15" s="1">
        <v>1250</v>
      </c>
      <c r="C15" s="1">
        <v>972</v>
      </c>
      <c r="D15" s="2">
        <f t="shared" si="2"/>
        <v>26.40075756488817</v>
      </c>
      <c r="E15" s="23">
        <f>SUM(D$4:D15)*1000/195</f>
        <v>3402.7801625807324</v>
      </c>
      <c r="F15" s="5">
        <f t="shared" si="0"/>
        <v>0</v>
      </c>
      <c r="G15" s="16">
        <f t="shared" si="1"/>
        <v>5</v>
      </c>
      <c r="H15" s="4"/>
    </row>
    <row r="16" spans="1:8" ht="12.75">
      <c r="A16" s="3">
        <v>120</v>
      </c>
      <c r="B16" s="1">
        <v>1249</v>
      </c>
      <c r="C16" s="1">
        <v>1007</v>
      </c>
      <c r="D16" s="2">
        <f t="shared" si="2"/>
        <v>35.014282800023196</v>
      </c>
      <c r="E16" s="23">
        <f>SUM(D$4:D16)*1000/195</f>
        <v>3582.3405871962364</v>
      </c>
      <c r="F16" s="5">
        <f t="shared" si="0"/>
        <v>0</v>
      </c>
      <c r="G16" s="16">
        <f t="shared" si="1"/>
        <v>10</v>
      </c>
      <c r="H16" s="4"/>
    </row>
    <row r="17" spans="1:9" ht="12.75">
      <c r="A17" s="3">
        <v>130</v>
      </c>
      <c r="B17" s="1">
        <v>1245</v>
      </c>
      <c r="C17" s="1">
        <v>1129</v>
      </c>
      <c r="D17" s="2">
        <f t="shared" si="2"/>
        <v>122.06555615733703</v>
      </c>
      <c r="E17" s="23">
        <f>SUM(D$4:D17)*1000/195</f>
        <v>4208.317798259503</v>
      </c>
      <c r="F17" s="5">
        <f t="shared" si="0"/>
        <v>0</v>
      </c>
      <c r="G17" s="16">
        <f t="shared" si="1"/>
        <v>10</v>
      </c>
      <c r="H17" s="4" t="s">
        <v>10</v>
      </c>
      <c r="I17">
        <f>SUM(G4:G16)</f>
        <v>20</v>
      </c>
    </row>
    <row r="18" spans="1:8" ht="12.75">
      <c r="A18" s="3">
        <v>140</v>
      </c>
      <c r="B18" s="1">
        <v>1214</v>
      </c>
      <c r="C18" s="1">
        <v>1129</v>
      </c>
      <c r="D18" s="2">
        <f t="shared" si="2"/>
        <v>31</v>
      </c>
      <c r="E18" s="23">
        <f>SUM(D$4:D18)*1000/195</f>
        <v>4367.292157233862</v>
      </c>
      <c r="F18" s="5">
        <f t="shared" si="0"/>
        <v>0</v>
      </c>
      <c r="G18" s="16">
        <f t="shared" si="1"/>
        <v>20</v>
      </c>
      <c r="H18" s="4"/>
    </row>
    <row r="19" spans="1:8" ht="12.75">
      <c r="A19" s="3">
        <v>160</v>
      </c>
      <c r="B19" s="1">
        <v>1184</v>
      </c>
      <c r="C19" s="1">
        <v>1129</v>
      </c>
      <c r="D19" s="2">
        <f t="shared" si="2"/>
        <v>30</v>
      </c>
      <c r="E19" s="23">
        <f>SUM(D$4:D19)*1000/195</f>
        <v>4521.138311080016</v>
      </c>
      <c r="F19" s="5">
        <f t="shared" si="0"/>
        <v>0</v>
      </c>
      <c r="G19" s="16">
        <f t="shared" si="1"/>
        <v>15</v>
      </c>
      <c r="H19" s="4"/>
    </row>
    <row r="20" spans="1:8" ht="12.75">
      <c r="A20" s="3">
        <v>175</v>
      </c>
      <c r="B20" s="1">
        <v>1158</v>
      </c>
      <c r="C20" s="1">
        <v>1129</v>
      </c>
      <c r="D20" s="2">
        <f t="shared" si="2"/>
        <v>26</v>
      </c>
      <c r="E20" s="23">
        <f>SUM(D$4:D20)*1000/195</f>
        <v>4654.471644413349</v>
      </c>
      <c r="F20" s="5">
        <f t="shared" si="0"/>
        <v>0</v>
      </c>
      <c r="G20" s="16">
        <f t="shared" si="1"/>
        <v>25</v>
      </c>
      <c r="H20" s="4"/>
    </row>
    <row r="21" spans="1:8" ht="12.75">
      <c r="A21" s="3">
        <v>200</v>
      </c>
      <c r="B21" s="1">
        <v>1146</v>
      </c>
      <c r="C21" s="1">
        <v>1159</v>
      </c>
      <c r="D21" s="2">
        <f t="shared" si="2"/>
        <v>32.31098884280702</v>
      </c>
      <c r="E21" s="23">
        <f>SUM(D$4:D21)*1000/195</f>
        <v>4820.1690230944105</v>
      </c>
      <c r="F21" s="5">
        <f t="shared" si="0"/>
        <v>0</v>
      </c>
      <c r="G21" s="16">
        <f t="shared" si="1"/>
        <v>10</v>
      </c>
      <c r="H21" s="4"/>
    </row>
    <row r="22" spans="1:8" ht="12.75">
      <c r="A22" s="3">
        <v>210</v>
      </c>
      <c r="B22" s="1">
        <v>1133</v>
      </c>
      <c r="C22" s="1">
        <v>1187</v>
      </c>
      <c r="D22" s="2">
        <f t="shared" si="2"/>
        <v>30.870698080866262</v>
      </c>
      <c r="E22" s="23">
        <f>SUM(D$4:D22)*1000/195</f>
        <v>4978.480295303982</v>
      </c>
      <c r="F22" s="5">
        <f t="shared" si="0"/>
        <v>0</v>
      </c>
      <c r="G22" s="16">
        <f t="shared" si="1"/>
        <v>10</v>
      </c>
      <c r="H22" s="4"/>
    </row>
    <row r="23" spans="1:8" ht="12.75">
      <c r="A23" s="3">
        <v>220</v>
      </c>
      <c r="B23" s="1">
        <v>1122</v>
      </c>
      <c r="C23" s="1">
        <v>1202</v>
      </c>
      <c r="D23" s="2">
        <f t="shared" si="2"/>
        <v>18.601075237738275</v>
      </c>
      <c r="E23" s="23">
        <f>SUM(D$4:D23)*1000/195</f>
        <v>5073.87042472828</v>
      </c>
      <c r="F23" s="5">
        <f t="shared" si="0"/>
        <v>0</v>
      </c>
      <c r="G23" s="16">
        <f t="shared" si="1"/>
        <v>10</v>
      </c>
      <c r="H23" s="4"/>
    </row>
    <row r="24" spans="1:8" ht="12.75">
      <c r="A24" s="3">
        <v>230</v>
      </c>
      <c r="B24" s="1">
        <v>1113</v>
      </c>
      <c r="C24" s="1">
        <v>1219</v>
      </c>
      <c r="D24" s="2">
        <v>0</v>
      </c>
      <c r="E24" s="23">
        <f>SUM(D$4:D24)*1000/195</f>
        <v>5073.87042472828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240</v>
      </c>
      <c r="B25" s="1">
        <v>1104</v>
      </c>
      <c r="C25" s="1">
        <v>1242</v>
      </c>
      <c r="D25" s="2">
        <f t="shared" si="2"/>
        <v>24.698178070456937</v>
      </c>
      <c r="E25" s="23">
        <f>SUM(D$4:D25)*1000/195</f>
        <v>5200.527748166522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250</v>
      </c>
      <c r="B26" s="1">
        <v>1096</v>
      </c>
      <c r="C26" s="1">
        <v>1262</v>
      </c>
      <c r="D26" s="2">
        <f t="shared" si="2"/>
        <v>21.540659228538015</v>
      </c>
      <c r="E26" s="23">
        <f>SUM(D$4:D26)*1000/195</f>
        <v>5310.992667287229</v>
      </c>
      <c r="F26" s="5">
        <f t="shared" si="0"/>
        <v>0</v>
      </c>
      <c r="G26" s="16">
        <f t="shared" si="1"/>
        <v>0</v>
      </c>
      <c r="H26" s="4"/>
    </row>
    <row r="27" spans="1:8" ht="12.75">
      <c r="A27" s="3">
        <v>250</v>
      </c>
      <c r="B27" s="1">
        <v>1091</v>
      </c>
      <c r="C27" s="1">
        <v>1281</v>
      </c>
      <c r="D27" s="2">
        <f t="shared" si="2"/>
        <v>19.6468827043885</v>
      </c>
      <c r="E27" s="23">
        <f>SUM(D$4:D27)*1000/195</f>
        <v>5411.745911925118</v>
      </c>
      <c r="F27" s="5">
        <f t="shared" si="0"/>
        <v>0</v>
      </c>
      <c r="G27" s="16">
        <f t="shared" si="1"/>
        <v>0</v>
      </c>
      <c r="H27" s="4"/>
    </row>
    <row r="28" spans="1:8" ht="12.75">
      <c r="A28" s="3">
        <v>250</v>
      </c>
      <c r="B28" s="1">
        <v>1098</v>
      </c>
      <c r="C28" s="1">
        <v>1304</v>
      </c>
      <c r="D28" s="2">
        <f t="shared" si="2"/>
        <v>24.041630560342615</v>
      </c>
      <c r="E28" s="23">
        <f>SUM(D$4:D28)*1000/195</f>
        <v>5535.03632505508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260</v>
      </c>
      <c r="B29" s="1">
        <v>1090</v>
      </c>
      <c r="C29" s="1">
        <v>1307</v>
      </c>
      <c r="D29" s="2">
        <f t="shared" si="2"/>
        <v>8.54400374531753</v>
      </c>
      <c r="E29" s="23">
        <f>SUM(D$4:D29)*1000/195</f>
        <v>5578.851728877221</v>
      </c>
      <c r="F29" s="5">
        <f t="shared" si="0"/>
        <v>0</v>
      </c>
      <c r="G29" s="16">
        <f t="shared" si="1"/>
        <v>20</v>
      </c>
      <c r="H29" s="4"/>
    </row>
    <row r="30" spans="1:8" ht="12.75">
      <c r="A30" s="3">
        <v>280</v>
      </c>
      <c r="B30" s="1">
        <v>1082</v>
      </c>
      <c r="C30" s="1">
        <v>1326</v>
      </c>
      <c r="D30" s="2">
        <f t="shared" si="2"/>
        <v>20.615528128088304</v>
      </c>
      <c r="E30" s="23">
        <f>SUM(D$4:D30)*1000/195</f>
        <v>5684.57238594434</v>
      </c>
      <c r="F30" s="5">
        <f t="shared" si="0"/>
        <v>0</v>
      </c>
      <c r="G30" s="16">
        <f t="shared" si="1"/>
        <v>10</v>
      </c>
      <c r="H30" s="4"/>
    </row>
    <row r="31" spans="1:9" ht="12.75">
      <c r="A31" s="3">
        <v>290</v>
      </c>
      <c r="B31" s="1">
        <v>1070</v>
      </c>
      <c r="C31" s="1">
        <v>1336</v>
      </c>
      <c r="D31" s="2">
        <f t="shared" si="2"/>
        <v>15.620499351813308</v>
      </c>
      <c r="E31" s="23">
        <f>SUM(D$4:D31)*1000/195</f>
        <v>5764.677510825435</v>
      </c>
      <c r="F31" s="5">
        <f t="shared" si="0"/>
        <v>0</v>
      </c>
      <c r="G31" s="16">
        <f t="shared" si="1"/>
        <v>10</v>
      </c>
      <c r="H31" s="4" t="s">
        <v>11</v>
      </c>
      <c r="I31">
        <f>SUM(G17:G31)</f>
        <v>170</v>
      </c>
    </row>
    <row r="32" spans="1:8" ht="12.75">
      <c r="A32" s="3">
        <v>300</v>
      </c>
      <c r="B32" s="1">
        <v>1054</v>
      </c>
      <c r="C32" s="1">
        <v>1333</v>
      </c>
      <c r="D32" s="2">
        <f t="shared" si="2"/>
        <v>16.278820596099706</v>
      </c>
      <c r="E32" s="23">
        <f>SUM(D$4:D32)*1000/195</f>
        <v>5848.158642087484</v>
      </c>
      <c r="F32" s="5">
        <f t="shared" si="0"/>
        <v>0</v>
      </c>
      <c r="G32" s="16">
        <f t="shared" si="1"/>
        <v>10</v>
      </c>
      <c r="H32" s="4"/>
    </row>
    <row r="33" spans="1:8" ht="12.75">
      <c r="A33" s="3">
        <v>310</v>
      </c>
      <c r="B33" s="1">
        <v>1044</v>
      </c>
      <c r="C33" s="1">
        <v>1337</v>
      </c>
      <c r="D33" s="2">
        <f aca="true" t="shared" si="3" ref="D33:D53">SQRT((B33-B32)*(B33-B32)+(C33-C32)*(C33-C32))</f>
        <v>10.770329614269007</v>
      </c>
      <c r="E33" s="23">
        <f>SUM(D$4:D33)*1000/195</f>
        <v>5903.391101647838</v>
      </c>
      <c r="F33" s="5">
        <f t="shared" si="0"/>
        <v>0</v>
      </c>
      <c r="G33" s="16">
        <f t="shared" si="1"/>
        <v>0</v>
      </c>
      <c r="H33" s="4"/>
    </row>
    <row r="34" spans="1:8" ht="12.75">
      <c r="A34" s="3">
        <v>310</v>
      </c>
      <c r="B34" s="1">
        <v>1035</v>
      </c>
      <c r="C34" s="1">
        <v>1341</v>
      </c>
      <c r="D34" s="2">
        <f>SQRT((B34-B33)*(B34-B33)+(C34-C33)*(C34-C33))</f>
        <v>9.848857801796104</v>
      </c>
      <c r="E34" s="23">
        <f>SUM(D$4:D34)*1000/195</f>
        <v>5953.898064733972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320</v>
      </c>
      <c r="B35" s="1">
        <v>1028</v>
      </c>
      <c r="C35" s="1">
        <v>1352</v>
      </c>
      <c r="D35" s="2">
        <f>SQRT((B35-B34)*(B35-B34)+(C35-C34)*(C35-C34))</f>
        <v>13.038404810405298</v>
      </c>
      <c r="E35" s="23">
        <f>SUM(D$4:D35)*1000/195</f>
        <v>6020.761679146308</v>
      </c>
      <c r="F35" s="5">
        <f t="shared" si="0"/>
        <v>0</v>
      </c>
      <c r="G35" s="16">
        <f t="shared" si="1"/>
        <v>20</v>
      </c>
      <c r="H35" s="4"/>
    </row>
    <row r="36" spans="1:8" ht="12.75">
      <c r="A36" s="3">
        <v>340</v>
      </c>
      <c r="B36" s="1">
        <v>1018</v>
      </c>
      <c r="C36" s="1">
        <v>1370</v>
      </c>
      <c r="D36" s="2">
        <f t="shared" si="3"/>
        <v>20.591260281974</v>
      </c>
      <c r="E36" s="23">
        <f>SUM(D$4:D36)*1000/195</f>
        <v>6126.357885720533</v>
      </c>
      <c r="F36" s="5">
        <f t="shared" si="0"/>
        <v>0</v>
      </c>
      <c r="G36" s="16">
        <f t="shared" si="1"/>
        <v>20</v>
      </c>
      <c r="H36" s="4"/>
    </row>
    <row r="37" spans="1:8" ht="12.75">
      <c r="A37" s="3">
        <v>360</v>
      </c>
      <c r="B37" s="1">
        <v>1007</v>
      </c>
      <c r="C37" s="1">
        <v>1394</v>
      </c>
      <c r="D37" s="2">
        <f t="shared" si="3"/>
        <v>26.40075756488817</v>
      </c>
      <c r="E37" s="23">
        <f>SUM(D$4:D37)*1000/195</f>
        <v>6261.746386053293</v>
      </c>
      <c r="F37" s="5">
        <f t="shared" si="0"/>
        <v>0</v>
      </c>
      <c r="G37" s="16">
        <f t="shared" si="1"/>
        <v>10</v>
      </c>
      <c r="H37" s="4"/>
    </row>
    <row r="38" spans="1:8" ht="12.75">
      <c r="A38" s="3">
        <v>370</v>
      </c>
      <c r="B38" s="1">
        <v>1001</v>
      </c>
      <c r="C38" s="1">
        <v>1410</v>
      </c>
      <c r="D38" s="2">
        <f t="shared" si="3"/>
        <v>17.08800749063506</v>
      </c>
      <c r="E38" s="23">
        <f>SUM(D$4:D38)*1000/195</f>
        <v>6349.377193697575</v>
      </c>
      <c r="F38" s="5">
        <f t="shared" si="0"/>
        <v>10</v>
      </c>
      <c r="G38" s="16">
        <f t="shared" si="1"/>
        <v>0</v>
      </c>
      <c r="H38" s="4"/>
    </row>
    <row r="39" spans="1:8" ht="12.75">
      <c r="A39" s="3">
        <v>360</v>
      </c>
      <c r="B39" s="1">
        <v>1003</v>
      </c>
      <c r="C39" s="1">
        <v>1423</v>
      </c>
      <c r="D39" s="2">
        <f t="shared" si="3"/>
        <v>13.152946437965905</v>
      </c>
      <c r="E39" s="23">
        <f>SUM(D$4:D39)*1000/195</f>
        <v>6416.82820107176</v>
      </c>
      <c r="F39" s="5">
        <f t="shared" si="0"/>
        <v>10</v>
      </c>
      <c r="G39" s="16">
        <f t="shared" si="1"/>
        <v>0</v>
      </c>
      <c r="H39" s="4"/>
    </row>
    <row r="40" spans="1:8" ht="12.75">
      <c r="A40" s="3">
        <v>350</v>
      </c>
      <c r="B40" s="1">
        <v>1002</v>
      </c>
      <c r="C40" s="1">
        <v>1441</v>
      </c>
      <c r="D40" s="2">
        <f t="shared" si="3"/>
        <v>18.027756377319946</v>
      </c>
      <c r="E40" s="23">
        <f>SUM(D$4:D40)*1000/195</f>
        <v>6509.2782337759645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350</v>
      </c>
      <c r="B41" s="1">
        <v>981</v>
      </c>
      <c r="C41" s="1">
        <v>1445</v>
      </c>
      <c r="D41" s="2">
        <f t="shared" si="3"/>
        <v>21.37755832643195</v>
      </c>
      <c r="E41" s="23">
        <f>SUM(D$4:D41)*1000/195</f>
        <v>6618.906738014078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340</v>
      </c>
      <c r="B42" s="1">
        <v>971</v>
      </c>
      <c r="C42" s="1">
        <v>1453</v>
      </c>
      <c r="D42" s="2">
        <f t="shared" si="3"/>
        <v>12.806248474865697</v>
      </c>
      <c r="E42" s="23">
        <f>SUM(D$4:D42)*1000/195</f>
        <v>6684.5798071159525</v>
      </c>
      <c r="F42" s="5">
        <f t="shared" si="0"/>
        <v>20</v>
      </c>
      <c r="G42" s="16">
        <f t="shared" si="1"/>
        <v>0</v>
      </c>
      <c r="H42" s="4"/>
    </row>
    <row r="43" spans="1:8" ht="12.75">
      <c r="A43" s="3">
        <v>320</v>
      </c>
      <c r="B43" s="1">
        <v>960</v>
      </c>
      <c r="C43" s="1">
        <v>1469</v>
      </c>
      <c r="D43" s="2">
        <f t="shared" si="3"/>
        <v>19.4164878389476</v>
      </c>
      <c r="E43" s="23">
        <f>SUM(D$4:D43)*1000/195</f>
        <v>6784.151539623377</v>
      </c>
      <c r="F43" s="5">
        <f t="shared" si="0"/>
        <v>20</v>
      </c>
      <c r="G43" s="16">
        <f t="shared" si="1"/>
        <v>0</v>
      </c>
      <c r="H43" s="4"/>
    </row>
    <row r="44" spans="1:8" ht="12.75">
      <c r="A44" s="3">
        <v>300</v>
      </c>
      <c r="B44" s="1">
        <v>952</v>
      </c>
      <c r="C44" s="1">
        <v>1484</v>
      </c>
      <c r="D44" s="2">
        <f t="shared" si="3"/>
        <v>17</v>
      </c>
      <c r="E44" s="23">
        <f>SUM(D$4:D44)*1000/195</f>
        <v>6871.331026802864</v>
      </c>
      <c r="F44" s="5">
        <f t="shared" si="0"/>
        <v>20</v>
      </c>
      <c r="G44" s="16">
        <f t="shared" si="1"/>
        <v>0</v>
      </c>
      <c r="H44" s="4"/>
    </row>
    <row r="45" spans="1:8" ht="12.75">
      <c r="A45" s="3">
        <v>280</v>
      </c>
      <c r="B45" s="1">
        <v>943</v>
      </c>
      <c r="C45" s="1">
        <v>1496</v>
      </c>
      <c r="D45" s="2">
        <f t="shared" si="3"/>
        <v>15</v>
      </c>
      <c r="E45" s="23">
        <f>SUM(D$4:D45)*1000/195</f>
        <v>6948.254103725941</v>
      </c>
      <c r="F45" s="5">
        <f t="shared" si="0"/>
        <v>0</v>
      </c>
      <c r="G45" s="16">
        <f t="shared" si="1"/>
        <v>20</v>
      </c>
      <c r="H45" s="4"/>
    </row>
    <row r="46" spans="1:8" ht="12.75">
      <c r="A46" s="3">
        <v>300</v>
      </c>
      <c r="B46" s="1">
        <v>918</v>
      </c>
      <c r="C46" s="1">
        <v>1494</v>
      </c>
      <c r="D46" s="2">
        <f t="shared" si="3"/>
        <v>25.079872407968907</v>
      </c>
      <c r="E46" s="23">
        <f>SUM(D$4:D46)*1000/195</f>
        <v>7076.8688340232175</v>
      </c>
      <c r="F46" s="5">
        <f t="shared" si="0"/>
        <v>0</v>
      </c>
      <c r="G46" s="16">
        <f t="shared" si="1"/>
        <v>0</v>
      </c>
      <c r="H46" s="4"/>
    </row>
    <row r="47" spans="1:8" ht="12.75">
      <c r="A47" s="3">
        <v>300</v>
      </c>
      <c r="B47" s="1">
        <v>888</v>
      </c>
      <c r="C47" s="1">
        <v>1470</v>
      </c>
      <c r="D47" s="2">
        <f t="shared" si="3"/>
        <v>38.41874542459709</v>
      </c>
      <c r="E47" s="23">
        <f>SUM(D$4:D47)*1000/195</f>
        <v>7273.8880413288425</v>
      </c>
      <c r="F47" s="5">
        <f t="shared" si="0"/>
        <v>0</v>
      </c>
      <c r="G47" s="16">
        <f t="shared" si="1"/>
        <v>10</v>
      </c>
      <c r="H47" s="4"/>
    </row>
    <row r="48" spans="1:8" ht="12.75">
      <c r="A48" s="3">
        <v>310</v>
      </c>
      <c r="B48" s="1">
        <v>891</v>
      </c>
      <c r="C48" s="1">
        <v>1436</v>
      </c>
      <c r="D48" s="2">
        <f t="shared" si="3"/>
        <v>34.132096331752024</v>
      </c>
      <c r="E48" s="23">
        <f>SUM(D$4:D48)*1000/195</f>
        <v>7448.924432773726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300</v>
      </c>
      <c r="B49" s="1">
        <v>891</v>
      </c>
      <c r="C49" s="1">
        <v>1418</v>
      </c>
      <c r="D49" s="2">
        <f t="shared" si="3"/>
        <v>18</v>
      </c>
      <c r="E49" s="23">
        <f>SUM(D$4:D49)*1000/195</f>
        <v>7541.232125081418</v>
      </c>
      <c r="F49" s="5">
        <f t="shared" si="0"/>
        <v>10</v>
      </c>
      <c r="G49" s="16">
        <f t="shared" si="1"/>
        <v>0</v>
      </c>
      <c r="H49" s="4"/>
    </row>
    <row r="50" spans="1:8" ht="12.75">
      <c r="A50" s="3">
        <v>290</v>
      </c>
      <c r="B50" s="1">
        <v>889</v>
      </c>
      <c r="C50" s="1">
        <v>1403</v>
      </c>
      <c r="D50" s="2">
        <f t="shared" si="3"/>
        <v>15.132745950421556</v>
      </c>
      <c r="E50" s="23">
        <f>SUM(D$4:D50)*1000/195</f>
        <v>7618.835950468195</v>
      </c>
      <c r="F50" s="5">
        <f t="shared" si="0"/>
        <v>10</v>
      </c>
      <c r="G50" s="16">
        <f t="shared" si="1"/>
        <v>0</v>
      </c>
      <c r="H50" s="4"/>
    </row>
    <row r="51" spans="1:8" ht="12.75">
      <c r="A51" s="3">
        <v>280</v>
      </c>
      <c r="B51" s="1">
        <v>871</v>
      </c>
      <c r="C51" s="1">
        <v>1400</v>
      </c>
      <c r="D51" s="2">
        <f t="shared" si="3"/>
        <v>18.24828759089466</v>
      </c>
      <c r="E51" s="23">
        <f>SUM(D$4:D51)*1000/195</f>
        <v>7712.416912472784</v>
      </c>
      <c r="F51" s="5">
        <f t="shared" si="0"/>
        <v>10</v>
      </c>
      <c r="G51" s="16">
        <f t="shared" si="1"/>
        <v>0</v>
      </c>
      <c r="H51" s="4"/>
    </row>
    <row r="52" spans="1:8" ht="12.75">
      <c r="A52" s="3">
        <v>270</v>
      </c>
      <c r="B52" s="1">
        <v>864</v>
      </c>
      <c r="C52" s="1">
        <v>1418</v>
      </c>
      <c r="D52" s="2">
        <f t="shared" si="3"/>
        <v>19.313207915827967</v>
      </c>
      <c r="E52" s="23">
        <f>SUM(D$4:D52)*1000/195</f>
        <v>7811.459004348824</v>
      </c>
      <c r="F52" s="5">
        <f t="shared" si="0"/>
        <v>0</v>
      </c>
      <c r="G52" s="16">
        <f t="shared" si="1"/>
        <v>0</v>
      </c>
      <c r="H52" s="4"/>
    </row>
    <row r="53" spans="1:8" ht="12.75">
      <c r="A53" s="3">
        <v>270</v>
      </c>
      <c r="B53" s="1">
        <v>865</v>
      </c>
      <c r="C53" s="1">
        <v>1456</v>
      </c>
      <c r="D53" s="2">
        <f t="shared" si="3"/>
        <v>38.01315561749642</v>
      </c>
      <c r="E53" s="23">
        <f>SUM(D$4:D53)*1000/195</f>
        <v>8006.398263925729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260</v>
      </c>
      <c r="B54" s="1">
        <v>864</v>
      </c>
      <c r="C54" s="1">
        <v>1475</v>
      </c>
      <c r="D54" s="2">
        <f aca="true" t="shared" si="4" ref="D54:D99">SQRT((B54-B53)*(B54-B53)+(C54-C53)*(C54-C53))</f>
        <v>19.026297590440446</v>
      </c>
      <c r="E54" s="23">
        <f>SUM(D$4:D54)*1000/195</f>
        <v>8103.969020799783</v>
      </c>
      <c r="F54" s="5">
        <f t="shared" si="0"/>
        <v>20</v>
      </c>
      <c r="G54" s="16">
        <f t="shared" si="1"/>
        <v>0</v>
      </c>
      <c r="H54" s="4"/>
    </row>
    <row r="55" spans="1:8" ht="12.75">
      <c r="A55" s="3">
        <v>240</v>
      </c>
      <c r="B55" s="1">
        <v>864</v>
      </c>
      <c r="C55" s="1">
        <v>1498</v>
      </c>
      <c r="D55" s="2">
        <f t="shared" si="4"/>
        <v>23</v>
      </c>
      <c r="E55" s="23">
        <f>SUM(D$4:D55)*1000/195</f>
        <v>8221.917738748502</v>
      </c>
      <c r="F55" s="5">
        <f t="shared" si="0"/>
        <v>10</v>
      </c>
      <c r="G55" s="16">
        <f t="shared" si="1"/>
        <v>0</v>
      </c>
      <c r="H55" s="4"/>
    </row>
    <row r="56" spans="1:8" ht="12.75">
      <c r="A56" s="3">
        <v>230</v>
      </c>
      <c r="B56" s="1">
        <v>877</v>
      </c>
      <c r="C56" s="1">
        <v>1519</v>
      </c>
      <c r="D56" s="2">
        <f t="shared" si="4"/>
        <v>24.698178070456937</v>
      </c>
      <c r="E56" s="23">
        <f>SUM(D$4:D56)*1000/195</f>
        <v>8348.575062186741</v>
      </c>
      <c r="F56" s="5">
        <f t="shared" si="0"/>
        <v>10</v>
      </c>
      <c r="G56" s="16">
        <f t="shared" si="1"/>
        <v>0</v>
      </c>
      <c r="H56" s="4"/>
    </row>
    <row r="57" spans="1:8" ht="12.75">
      <c r="A57" s="3">
        <v>220</v>
      </c>
      <c r="B57" s="1">
        <v>877</v>
      </c>
      <c r="C57" s="1">
        <v>1539</v>
      </c>
      <c r="D57" s="2">
        <f t="shared" si="4"/>
        <v>20</v>
      </c>
      <c r="E57" s="23">
        <f>SUM(D$4:D57)*1000/195</f>
        <v>8451.139164750844</v>
      </c>
      <c r="F57" s="5">
        <f t="shared" si="0"/>
        <v>0</v>
      </c>
      <c r="G57" s="16">
        <f t="shared" si="1"/>
        <v>0</v>
      </c>
      <c r="H57" s="4"/>
    </row>
    <row r="58" spans="1:9" ht="12.75">
      <c r="A58" s="3">
        <v>220</v>
      </c>
      <c r="B58" s="1">
        <v>899</v>
      </c>
      <c r="C58" s="1">
        <v>1544</v>
      </c>
      <c r="D58" s="2">
        <f t="shared" si="4"/>
        <v>22.561028345356956</v>
      </c>
      <c r="E58" s="23">
        <f>SUM(D$4:D58)*1000/195</f>
        <v>8566.836746009085</v>
      </c>
      <c r="F58" s="5">
        <f t="shared" si="0"/>
        <v>20</v>
      </c>
      <c r="G58" s="16">
        <f t="shared" si="1"/>
        <v>0</v>
      </c>
      <c r="H58" s="4" t="s">
        <v>12</v>
      </c>
      <c r="I58">
        <f>SUM(G32:G58)</f>
        <v>100</v>
      </c>
    </row>
    <row r="59" spans="1:8" ht="12.75">
      <c r="A59" s="3">
        <v>200</v>
      </c>
      <c r="B59" s="1">
        <v>890</v>
      </c>
      <c r="C59" s="1">
        <v>1559</v>
      </c>
      <c r="D59" s="2">
        <f t="shared" si="4"/>
        <v>17.4928556845359</v>
      </c>
      <c r="E59" s="23">
        <f>SUM(D$4:D59)*1000/195</f>
        <v>8656.543698237474</v>
      </c>
      <c r="F59" s="5">
        <f t="shared" si="0"/>
        <v>10</v>
      </c>
      <c r="G59" s="16">
        <f t="shared" si="1"/>
        <v>0</v>
      </c>
      <c r="H59" s="4"/>
    </row>
    <row r="60" spans="1:8" ht="12.75">
      <c r="A60" s="3">
        <v>190</v>
      </c>
      <c r="B60" s="1">
        <v>879</v>
      </c>
      <c r="C60" s="1">
        <v>1586</v>
      </c>
      <c r="D60" s="2">
        <f t="shared" si="4"/>
        <v>29.154759474226502</v>
      </c>
      <c r="E60" s="23">
        <f>SUM(D$4:D60)*1000/195</f>
        <v>8806.05528528479</v>
      </c>
      <c r="F60" s="5">
        <f t="shared" si="0"/>
        <v>10</v>
      </c>
      <c r="G60" s="16">
        <f t="shared" si="1"/>
        <v>0</v>
      </c>
      <c r="H60" s="4"/>
    </row>
    <row r="61" spans="1:8" ht="12.75">
      <c r="A61" s="3">
        <v>180</v>
      </c>
      <c r="B61" s="1">
        <v>869</v>
      </c>
      <c r="C61" s="1">
        <v>1608</v>
      </c>
      <c r="D61" s="2">
        <f t="shared" si="4"/>
        <v>24.166091947189145</v>
      </c>
      <c r="E61" s="23">
        <f>SUM(D$4:D61)*1000/195</f>
        <v>8929.983961937041</v>
      </c>
      <c r="F61" s="5">
        <f t="shared" si="0"/>
        <v>20</v>
      </c>
      <c r="G61" s="16">
        <f t="shared" si="1"/>
        <v>0</v>
      </c>
      <c r="H61" s="4"/>
    </row>
    <row r="62" spans="1:8" ht="12.75">
      <c r="A62" s="3">
        <v>160</v>
      </c>
      <c r="B62" s="1">
        <v>851</v>
      </c>
      <c r="C62" s="1">
        <v>1627</v>
      </c>
      <c r="D62" s="2">
        <f t="shared" si="4"/>
        <v>26.1725046566048</v>
      </c>
      <c r="E62" s="23">
        <f>SUM(D$4:D62)*1000/195</f>
        <v>9064.201934535016</v>
      </c>
      <c r="F62" s="5">
        <f t="shared" si="0"/>
        <v>10</v>
      </c>
      <c r="G62" s="16">
        <f t="shared" si="1"/>
        <v>0</v>
      </c>
      <c r="H62" s="4"/>
    </row>
    <row r="63" spans="1:8" ht="12.75">
      <c r="A63" s="3">
        <v>150</v>
      </c>
      <c r="B63" s="1">
        <v>826</v>
      </c>
      <c r="C63" s="1">
        <v>1666</v>
      </c>
      <c r="D63" s="2">
        <f t="shared" si="4"/>
        <v>46.32493928760188</v>
      </c>
      <c r="E63" s="23">
        <f>SUM(D$4:D63)*1000/195</f>
        <v>9301.765725753487</v>
      </c>
      <c r="F63" s="5">
        <f t="shared" si="0"/>
        <v>10</v>
      </c>
      <c r="G63" s="16">
        <f t="shared" si="1"/>
        <v>0</v>
      </c>
      <c r="H63" s="4"/>
    </row>
    <row r="64" spans="1:8" ht="12.75">
      <c r="A64" s="3">
        <v>140</v>
      </c>
      <c r="B64" s="1">
        <v>797</v>
      </c>
      <c r="C64" s="1">
        <v>1692</v>
      </c>
      <c r="D64" s="2">
        <f t="shared" si="4"/>
        <v>38.948684188300895</v>
      </c>
      <c r="E64" s="23">
        <f>SUM(D$4:D64)*1000/195</f>
        <v>9501.502567744774</v>
      </c>
      <c r="F64" s="5">
        <f t="shared" si="0"/>
        <v>10</v>
      </c>
      <c r="G64" s="16">
        <f t="shared" si="1"/>
        <v>0</v>
      </c>
      <c r="H64" s="4"/>
    </row>
    <row r="65" spans="1:8" ht="12.75">
      <c r="A65" s="3">
        <v>130</v>
      </c>
      <c r="B65" s="1">
        <v>764</v>
      </c>
      <c r="C65" s="1">
        <v>1720</v>
      </c>
      <c r="D65" s="2">
        <f t="shared" si="4"/>
        <v>43.278170016764804</v>
      </c>
      <c r="E65" s="23">
        <f>SUM(D$4:D65)*1000/195</f>
        <v>9723.441901164078</v>
      </c>
      <c r="F65" s="5">
        <f t="shared" si="0"/>
        <v>0</v>
      </c>
      <c r="G65" s="16">
        <f t="shared" si="1"/>
        <v>0</v>
      </c>
      <c r="H65" s="4"/>
    </row>
    <row r="66" spans="1:8" ht="12.75">
      <c r="A66" s="3">
        <v>130</v>
      </c>
      <c r="B66" s="1">
        <v>779</v>
      </c>
      <c r="C66" s="1">
        <v>1741</v>
      </c>
      <c r="D66" s="2">
        <f t="shared" si="4"/>
        <v>25.80697580112788</v>
      </c>
      <c r="E66" s="23">
        <f>SUM(D$4:D66)*1000/195</f>
        <v>9855.78536681089</v>
      </c>
      <c r="F66" s="5">
        <f t="shared" si="0"/>
        <v>10</v>
      </c>
      <c r="G66" s="16">
        <f t="shared" si="1"/>
        <v>0</v>
      </c>
      <c r="H66" s="4"/>
    </row>
    <row r="67" spans="1:8" ht="12.75">
      <c r="A67" s="3">
        <v>120</v>
      </c>
      <c r="B67" s="1">
        <v>754</v>
      </c>
      <c r="C67" s="1">
        <v>1832</v>
      </c>
      <c r="D67" s="2">
        <f t="shared" si="4"/>
        <v>94.37160589923221</v>
      </c>
      <c r="E67" s="23">
        <f>SUM(D$4:D67)*1000/195</f>
        <v>10339.742320140285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130</v>
      </c>
      <c r="B68" s="1">
        <v>691</v>
      </c>
      <c r="C68" s="1">
        <v>1957</v>
      </c>
      <c r="D68" s="2">
        <f t="shared" si="4"/>
        <v>139.97856978837868</v>
      </c>
      <c r="E68" s="23">
        <f>SUM(D$4:D68)*1000/195</f>
        <v>11057.58113956787</v>
      </c>
      <c r="F68" s="5">
        <f t="shared" si="0"/>
        <v>0</v>
      </c>
      <c r="G68" s="16">
        <f t="shared" si="1"/>
        <v>10</v>
      </c>
      <c r="H68" s="4"/>
    </row>
    <row r="69" spans="1:9" ht="12.75">
      <c r="A69" s="3">
        <v>140</v>
      </c>
      <c r="B69" s="1">
        <v>671</v>
      </c>
      <c r="C69" s="1">
        <v>1996</v>
      </c>
      <c r="D69" s="2">
        <f t="shared" si="4"/>
        <v>43.829214001622255</v>
      </c>
      <c r="E69" s="23">
        <f>SUM(D$4:D69)*1000/195</f>
        <v>11282.346339576188</v>
      </c>
      <c r="F69" s="5">
        <f aca="true" t="shared" si="5" ref="F69:F98">IF(A69-A70&gt;0,A69-A70,0)</f>
        <v>5</v>
      </c>
      <c r="G69" s="16">
        <f aca="true" t="shared" si="6" ref="G69:G98">IF(A70-A69&gt;0,A70-A69,0)</f>
        <v>0</v>
      </c>
      <c r="H69" s="4" t="s">
        <v>13</v>
      </c>
      <c r="I69">
        <f>SUM(G59:G69)</f>
        <v>20</v>
      </c>
    </row>
    <row r="70" spans="1:8" ht="12.75">
      <c r="A70" s="3">
        <v>135</v>
      </c>
      <c r="B70" s="1">
        <v>582</v>
      </c>
      <c r="C70" s="1">
        <v>1985</v>
      </c>
      <c r="D70" s="2">
        <f t="shared" si="4"/>
        <v>89.67719888578144</v>
      </c>
      <c r="E70" s="23">
        <f>SUM(D$4:D70)*1000/195</f>
        <v>11742.229410785325</v>
      </c>
      <c r="F70" s="5">
        <f t="shared" si="5"/>
        <v>0</v>
      </c>
      <c r="G70" s="16">
        <f t="shared" si="6"/>
        <v>0</v>
      </c>
      <c r="H70" s="4"/>
    </row>
    <row r="71" spans="1:8" ht="12.75">
      <c r="A71" s="3">
        <v>135</v>
      </c>
      <c r="B71" s="1">
        <v>535</v>
      </c>
      <c r="C71" s="1">
        <v>1977</v>
      </c>
      <c r="D71" s="2">
        <f t="shared" si="4"/>
        <v>47.67598976424087</v>
      </c>
      <c r="E71" s="23">
        <f>SUM(D$4:D71)*1000/195</f>
        <v>11986.721665986559</v>
      </c>
      <c r="F71" s="5">
        <f t="shared" si="5"/>
        <v>0</v>
      </c>
      <c r="G71" s="16">
        <f t="shared" si="6"/>
        <v>5</v>
      </c>
      <c r="H71" s="4"/>
    </row>
    <row r="72" spans="1:8" ht="12.75">
      <c r="A72" s="3">
        <v>140</v>
      </c>
      <c r="B72" s="1">
        <v>514</v>
      </c>
      <c r="C72" s="1">
        <v>1977</v>
      </c>
      <c r="D72" s="2">
        <f t="shared" si="4"/>
        <v>21</v>
      </c>
      <c r="E72" s="23">
        <f>SUM(D$4:D72)*1000/195</f>
        <v>12094.413973678866</v>
      </c>
      <c r="F72" s="5">
        <f t="shared" si="5"/>
        <v>0</v>
      </c>
      <c r="G72" s="16">
        <f t="shared" si="6"/>
        <v>5</v>
      </c>
      <c r="H72" s="4"/>
    </row>
    <row r="73" spans="1:8" ht="12.75">
      <c r="A73" s="3">
        <v>145</v>
      </c>
      <c r="B73" s="1">
        <v>487</v>
      </c>
      <c r="C73" s="1">
        <v>1969</v>
      </c>
      <c r="D73" s="2">
        <f t="shared" si="4"/>
        <v>28.160255680657446</v>
      </c>
      <c r="E73" s="23">
        <f>SUM(D$4:D73)*1000/195</f>
        <v>12238.825541271981</v>
      </c>
      <c r="F73" s="5">
        <f t="shared" si="5"/>
        <v>5</v>
      </c>
      <c r="G73" s="16">
        <f t="shared" si="6"/>
        <v>0</v>
      </c>
      <c r="H73" s="4"/>
    </row>
    <row r="74" spans="1:8" ht="12.75">
      <c r="A74" s="3">
        <v>140</v>
      </c>
      <c r="B74" s="1">
        <v>469</v>
      </c>
      <c r="C74" s="1">
        <v>1969</v>
      </c>
      <c r="D74" s="2">
        <f t="shared" si="4"/>
        <v>18</v>
      </c>
      <c r="E74" s="23">
        <f>SUM(D$4:D74)*1000/195</f>
        <v>12331.133233579672</v>
      </c>
      <c r="F74" s="5">
        <f t="shared" si="5"/>
        <v>0</v>
      </c>
      <c r="G74" s="16">
        <f t="shared" si="6"/>
        <v>10</v>
      </c>
      <c r="H74" s="4"/>
    </row>
    <row r="75" spans="1:8" ht="12.75">
      <c r="A75" s="3">
        <v>150</v>
      </c>
      <c r="B75" s="1">
        <v>470</v>
      </c>
      <c r="C75" s="1">
        <v>1984</v>
      </c>
      <c r="D75" s="2">
        <f t="shared" si="4"/>
        <v>15.033296378372908</v>
      </c>
      <c r="E75" s="23">
        <f>SUM(D$4:D75)*1000/195</f>
        <v>12408.227061161075</v>
      </c>
      <c r="F75" s="5">
        <f t="shared" si="5"/>
        <v>0</v>
      </c>
      <c r="G75" s="16">
        <f t="shared" si="6"/>
        <v>10</v>
      </c>
      <c r="H75" s="4"/>
    </row>
    <row r="76" spans="1:8" ht="12.75">
      <c r="A76" s="3">
        <v>160</v>
      </c>
      <c r="B76" s="1">
        <v>465</v>
      </c>
      <c r="C76" s="1">
        <v>1996</v>
      </c>
      <c r="D76" s="2">
        <f t="shared" si="4"/>
        <v>13</v>
      </c>
      <c r="E76" s="23">
        <f>SUM(D$4:D76)*1000/195</f>
        <v>12474.89372782774</v>
      </c>
      <c r="F76" s="5">
        <f t="shared" si="5"/>
        <v>0</v>
      </c>
      <c r="G76" s="16">
        <f t="shared" si="6"/>
        <v>10</v>
      </c>
      <c r="H76" s="4"/>
    </row>
    <row r="77" spans="1:8" ht="12.75">
      <c r="A77" s="3">
        <v>170</v>
      </c>
      <c r="B77" s="1">
        <v>439</v>
      </c>
      <c r="C77" s="1">
        <v>2012</v>
      </c>
      <c r="D77" s="2">
        <f t="shared" si="4"/>
        <v>30.528675044947494</v>
      </c>
      <c r="E77" s="23">
        <f>SUM(D$4:D77)*1000/195</f>
        <v>12631.45103575055</v>
      </c>
      <c r="F77" s="5">
        <f t="shared" si="5"/>
        <v>0</v>
      </c>
      <c r="G77" s="16">
        <f t="shared" si="6"/>
        <v>10</v>
      </c>
      <c r="H77" s="4"/>
    </row>
    <row r="78" spans="1:8" ht="12.75">
      <c r="A78" s="3">
        <v>180</v>
      </c>
      <c r="B78" s="1">
        <v>434</v>
      </c>
      <c r="C78" s="1">
        <v>2032</v>
      </c>
      <c r="D78" s="2">
        <f t="shared" si="4"/>
        <v>20.615528128088304</v>
      </c>
      <c r="E78" s="23">
        <f>SUM(D$4:D78)*1000/195</f>
        <v>12737.17169281767</v>
      </c>
      <c r="F78" s="5">
        <f t="shared" si="5"/>
        <v>0</v>
      </c>
      <c r="G78" s="16">
        <f t="shared" si="6"/>
        <v>20</v>
      </c>
      <c r="H78" s="4"/>
    </row>
    <row r="79" spans="1:9" ht="12.75">
      <c r="A79" s="3">
        <v>200</v>
      </c>
      <c r="B79" s="1">
        <v>431</v>
      </c>
      <c r="C79" s="1">
        <v>2068</v>
      </c>
      <c r="D79" s="2">
        <f t="shared" si="4"/>
        <v>36.124783736376884</v>
      </c>
      <c r="E79" s="23">
        <f>SUM(D$4:D79)*1000/195</f>
        <v>12922.426994029858</v>
      </c>
      <c r="F79" s="5">
        <f t="shared" si="5"/>
        <v>10</v>
      </c>
      <c r="G79" s="16">
        <f t="shared" si="6"/>
        <v>0</v>
      </c>
      <c r="H79" s="4" t="s">
        <v>14</v>
      </c>
      <c r="I79">
        <f>SUM(G70:G79)</f>
        <v>70</v>
      </c>
    </row>
    <row r="80" spans="1:8" ht="12.75">
      <c r="A80" s="3">
        <v>190</v>
      </c>
      <c r="B80" s="1">
        <v>430</v>
      </c>
      <c r="C80" s="1">
        <v>2087</v>
      </c>
      <c r="D80" s="2">
        <f t="shared" si="4"/>
        <v>19.026297590440446</v>
      </c>
      <c r="E80" s="23">
        <f>SUM(D$4:D80)*1000/195</f>
        <v>13019.997750903913</v>
      </c>
      <c r="F80" s="5">
        <f t="shared" si="5"/>
        <v>10</v>
      </c>
      <c r="G80" s="16">
        <f t="shared" si="6"/>
        <v>0</v>
      </c>
      <c r="H80" s="4"/>
    </row>
    <row r="81" spans="1:8" ht="12.75">
      <c r="A81" s="3">
        <v>180</v>
      </c>
      <c r="B81" s="1">
        <v>431</v>
      </c>
      <c r="C81" s="1">
        <v>2087</v>
      </c>
      <c r="D81" s="2">
        <f t="shared" si="4"/>
        <v>1</v>
      </c>
      <c r="E81" s="23">
        <f>SUM(D$4:D81)*1000/195</f>
        <v>13025.125956032118</v>
      </c>
      <c r="F81" s="5">
        <f t="shared" si="5"/>
        <v>10</v>
      </c>
      <c r="G81" s="16">
        <f t="shared" si="6"/>
        <v>0</v>
      </c>
      <c r="H81" s="4"/>
    </row>
    <row r="82" spans="1:8" ht="12.75">
      <c r="A82" s="3">
        <v>170</v>
      </c>
      <c r="B82" s="1">
        <v>448</v>
      </c>
      <c r="C82" s="1">
        <v>2109</v>
      </c>
      <c r="D82" s="2">
        <f t="shared" si="4"/>
        <v>27.80287754891569</v>
      </c>
      <c r="E82" s="23">
        <f>SUM(D$4:D82)*1000/195</f>
        <v>13167.704815257326</v>
      </c>
      <c r="F82" s="5">
        <f t="shared" si="5"/>
        <v>10</v>
      </c>
      <c r="G82" s="16">
        <f t="shared" si="6"/>
        <v>0</v>
      </c>
      <c r="H82" s="4"/>
    </row>
    <row r="83" spans="1:8" ht="12.75">
      <c r="A83" s="3">
        <v>160</v>
      </c>
      <c r="B83" s="1">
        <v>480</v>
      </c>
      <c r="C83" s="1">
        <v>2161</v>
      </c>
      <c r="D83" s="2">
        <f t="shared" si="4"/>
        <v>61.05735008989499</v>
      </c>
      <c r="E83" s="23">
        <f>SUM(D$4:D83)*1000/195</f>
        <v>13480.819431102942</v>
      </c>
      <c r="F83" s="5">
        <f t="shared" si="5"/>
        <v>5</v>
      </c>
      <c r="G83" s="16">
        <f t="shared" si="6"/>
        <v>0</v>
      </c>
      <c r="H83" s="4"/>
    </row>
    <row r="84" spans="1:8" ht="12.75">
      <c r="A84" s="3">
        <v>155</v>
      </c>
      <c r="B84" s="1">
        <v>499</v>
      </c>
      <c r="C84" s="1">
        <v>2189</v>
      </c>
      <c r="D84" s="2">
        <f t="shared" si="4"/>
        <v>33.83784863137726</v>
      </c>
      <c r="E84" s="23">
        <f>SUM(D$4:D84)*1000/195</f>
        <v>13654.3468599818</v>
      </c>
      <c r="F84" s="5">
        <f t="shared" si="5"/>
        <v>0</v>
      </c>
      <c r="G84" s="16">
        <f t="shared" si="6"/>
        <v>0</v>
      </c>
      <c r="H84" s="4"/>
    </row>
    <row r="85" spans="1:8" ht="12.75">
      <c r="A85" s="3">
        <v>155</v>
      </c>
      <c r="B85" s="1">
        <v>514</v>
      </c>
      <c r="C85" s="1">
        <v>2190</v>
      </c>
      <c r="D85" s="2">
        <f t="shared" si="4"/>
        <v>15.033296378372908</v>
      </c>
      <c r="E85" s="23">
        <f>SUM(D$4:D85)*1000/195</f>
        <v>13731.4406875632</v>
      </c>
      <c r="F85" s="5">
        <f t="shared" si="5"/>
        <v>5</v>
      </c>
      <c r="G85" s="16">
        <f t="shared" si="6"/>
        <v>0</v>
      </c>
      <c r="H85" s="4"/>
    </row>
    <row r="86" spans="1:8" ht="12.75">
      <c r="A86" s="3">
        <v>150</v>
      </c>
      <c r="B86" s="1">
        <v>524</v>
      </c>
      <c r="C86" s="1">
        <v>2201</v>
      </c>
      <c r="D86" s="2">
        <f t="shared" si="4"/>
        <v>14.866068747318506</v>
      </c>
      <c r="E86" s="23">
        <f>SUM(D$4:D86)*1000/195</f>
        <v>13807.67693754945</v>
      </c>
      <c r="F86" s="5">
        <f t="shared" si="5"/>
        <v>10</v>
      </c>
      <c r="G86" s="16">
        <f t="shared" si="6"/>
        <v>0</v>
      </c>
      <c r="H86" s="4"/>
    </row>
    <row r="87" spans="1:8" ht="12.75">
      <c r="A87" s="3">
        <v>140</v>
      </c>
      <c r="B87" s="1">
        <v>534</v>
      </c>
      <c r="C87" s="1">
        <v>2222</v>
      </c>
      <c r="D87" s="2">
        <f t="shared" si="4"/>
        <v>23.259406699226016</v>
      </c>
      <c r="E87" s="23">
        <f>SUM(D$4:D87)*1000/195</f>
        <v>13926.955946263428</v>
      </c>
      <c r="F87" s="5">
        <f t="shared" si="5"/>
        <v>5</v>
      </c>
      <c r="G87" s="16">
        <f t="shared" si="6"/>
        <v>0</v>
      </c>
      <c r="H87" s="4"/>
    </row>
    <row r="88" spans="1:8" ht="12.75">
      <c r="A88" s="3">
        <v>135</v>
      </c>
      <c r="B88" s="1">
        <v>549</v>
      </c>
      <c r="C88" s="1">
        <v>2240</v>
      </c>
      <c r="D88" s="2">
        <f t="shared" si="4"/>
        <v>23.430749027719962</v>
      </c>
      <c r="E88" s="23">
        <f>SUM(D$4:D88)*1000/195</f>
        <v>14047.11363358507</v>
      </c>
      <c r="F88" s="5">
        <f t="shared" si="5"/>
        <v>5</v>
      </c>
      <c r="G88" s="16">
        <f t="shared" si="6"/>
        <v>0</v>
      </c>
      <c r="H88" s="4"/>
    </row>
    <row r="89" spans="1:8" ht="12.75">
      <c r="A89" s="3">
        <v>130</v>
      </c>
      <c r="B89" s="1">
        <v>578</v>
      </c>
      <c r="C89" s="1">
        <v>2253</v>
      </c>
      <c r="D89" s="2">
        <f t="shared" si="4"/>
        <v>31.78049716414141</v>
      </c>
      <c r="E89" s="23">
        <f>SUM(D$4:D89)*1000/195</f>
        <v>14210.090542119127</v>
      </c>
      <c r="F89" s="5">
        <f t="shared" si="5"/>
        <v>0</v>
      </c>
      <c r="G89" s="16">
        <f t="shared" si="6"/>
        <v>5</v>
      </c>
      <c r="H89" s="4"/>
    </row>
    <row r="90" spans="1:8" ht="12.75">
      <c r="A90" s="3">
        <v>135</v>
      </c>
      <c r="B90" s="1">
        <v>648</v>
      </c>
      <c r="C90" s="1">
        <v>2255</v>
      </c>
      <c r="D90" s="2">
        <f t="shared" si="4"/>
        <v>70.02856560004639</v>
      </c>
      <c r="E90" s="23">
        <f>SUM(D$4:D90)*1000/195</f>
        <v>14569.211391350134</v>
      </c>
      <c r="F90" s="5">
        <f t="shared" si="5"/>
        <v>0</v>
      </c>
      <c r="G90" s="16">
        <f t="shared" si="6"/>
        <v>0</v>
      </c>
      <c r="H90" s="4"/>
    </row>
    <row r="91" spans="1:8" ht="12.75">
      <c r="A91" s="3">
        <v>135</v>
      </c>
      <c r="B91" s="1">
        <v>687</v>
      </c>
      <c r="C91" s="1">
        <v>2242</v>
      </c>
      <c r="D91" s="2">
        <f t="shared" si="4"/>
        <v>41.10960958218893</v>
      </c>
      <c r="E91" s="23">
        <f>SUM(D$4:D91)*1000/195</f>
        <v>14780.029902028027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135</v>
      </c>
      <c r="B92" s="1">
        <v>705</v>
      </c>
      <c r="C92" s="1">
        <v>2213</v>
      </c>
      <c r="D92" s="2">
        <f t="shared" si="4"/>
        <v>34.132096331752024</v>
      </c>
      <c r="E92" s="23">
        <f>SUM(D$4:D92)*1000/195</f>
        <v>14955.06629347291</v>
      </c>
      <c r="F92" s="5">
        <f t="shared" si="5"/>
        <v>0</v>
      </c>
      <c r="G92" s="16">
        <f t="shared" si="6"/>
        <v>0</v>
      </c>
      <c r="H92" s="4"/>
    </row>
    <row r="93" spans="1:8" ht="12.75">
      <c r="A93" s="3">
        <v>135</v>
      </c>
      <c r="B93" s="1">
        <v>730</v>
      </c>
      <c r="C93" s="1">
        <v>2192</v>
      </c>
      <c r="D93" s="2">
        <f t="shared" si="4"/>
        <v>32.64965543462902</v>
      </c>
      <c r="E93" s="23">
        <f>SUM(D$4:D93)*1000/195</f>
        <v>15122.500423906904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135</v>
      </c>
      <c r="B94" s="1">
        <v>755</v>
      </c>
      <c r="C94" s="1">
        <v>2180</v>
      </c>
      <c r="D94" s="2">
        <f t="shared" si="4"/>
        <v>27.730849247724095</v>
      </c>
      <c r="E94" s="23">
        <f>SUM(D$4:D94)*1000/195</f>
        <v>15264.709907228567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135</v>
      </c>
      <c r="B95" s="1">
        <v>761</v>
      </c>
      <c r="C95" s="1">
        <v>2164</v>
      </c>
      <c r="D95" s="2">
        <f t="shared" si="4"/>
        <v>17.08800749063506</v>
      </c>
      <c r="E95" s="23">
        <f>SUM(D$4:D95)*1000/195</f>
        <v>15352.340714872847</v>
      </c>
      <c r="F95" s="5">
        <f t="shared" si="5"/>
        <v>10</v>
      </c>
      <c r="G95" s="16">
        <f t="shared" si="6"/>
        <v>0</v>
      </c>
      <c r="H95" s="4"/>
    </row>
    <row r="96" spans="1:8" ht="12.75">
      <c r="A96" s="3">
        <v>125</v>
      </c>
      <c r="B96" s="1">
        <v>847</v>
      </c>
      <c r="C96" s="1">
        <v>2181</v>
      </c>
      <c r="D96" s="2">
        <f t="shared" si="4"/>
        <v>87.66413177577246</v>
      </c>
      <c r="E96" s="23">
        <f>SUM(D$4:D96)*1000/195</f>
        <v>15801.900365005016</v>
      </c>
      <c r="F96" s="5">
        <f t="shared" si="5"/>
        <v>5</v>
      </c>
      <c r="G96" s="16">
        <f t="shared" si="6"/>
        <v>0</v>
      </c>
      <c r="H96" s="4"/>
    </row>
    <row r="97" spans="1:9" ht="12.75">
      <c r="A97" s="3">
        <v>120</v>
      </c>
      <c r="B97" s="1">
        <v>909</v>
      </c>
      <c r="C97" s="1">
        <v>2193</v>
      </c>
      <c r="D97" s="2">
        <f t="shared" si="4"/>
        <v>63.150613615387776</v>
      </c>
      <c r="E97" s="23">
        <f>SUM(D$4:D97)*1000/195</f>
        <v>16125.749665596746</v>
      </c>
      <c r="F97" s="5">
        <v>0</v>
      </c>
      <c r="G97" s="16">
        <f t="shared" si="6"/>
        <v>0</v>
      </c>
      <c r="H97" s="4" t="s">
        <v>15</v>
      </c>
      <c r="I97">
        <f>SUM(G80:G97)</f>
        <v>5</v>
      </c>
    </row>
    <row r="98" spans="1:8" ht="12.75">
      <c r="A98" s="3"/>
      <c r="B98" s="1"/>
      <c r="C98" s="1"/>
      <c r="D98" s="2">
        <v>0</v>
      </c>
      <c r="E98" s="23">
        <f>SUM(D$4:D98)*1000/195</f>
        <v>16125.749665596746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/>
      <c r="B99" s="1"/>
      <c r="C99" s="1"/>
      <c r="D99" s="2">
        <f t="shared" si="4"/>
        <v>0</v>
      </c>
      <c r="E99" s="23">
        <f>SUM(D$4:D99)*1000/195</f>
        <v>16125.749665596746</v>
      </c>
      <c r="F99" s="5">
        <f aca="true" t="shared" si="7" ref="F99:F108">IF(A99-A100&gt;0,A99-A100,0)</f>
        <v>0</v>
      </c>
      <c r="G99" s="16">
        <f aca="true" t="shared" si="8" ref="G99:G109">IF(A100-A99&gt;0,A100-A99,0)</f>
        <v>0</v>
      </c>
      <c r="H99" s="4"/>
    </row>
    <row r="100" spans="1:8" ht="12.75">
      <c r="A100" s="25"/>
      <c r="B100" s="26"/>
      <c r="C100" s="26"/>
      <c r="D100" s="2">
        <f aca="true" t="shared" si="9" ref="D100:D109">SQRT((B100-B99)*(B100-B99)+(C100-C99)*(C100-C99))</f>
        <v>0</v>
      </c>
      <c r="E100" s="23">
        <f>SUM(D$4:D100)*1000/195</f>
        <v>16125.749665596746</v>
      </c>
      <c r="F100" s="5">
        <f t="shared" si="7"/>
        <v>0</v>
      </c>
      <c r="G100" s="16">
        <f t="shared" si="8"/>
        <v>0</v>
      </c>
      <c r="H100" s="29"/>
    </row>
    <row r="101" spans="1:8" ht="12.75">
      <c r="A101" s="25"/>
      <c r="B101" s="26"/>
      <c r="C101" s="26"/>
      <c r="D101" s="2">
        <f t="shared" si="9"/>
        <v>0</v>
      </c>
      <c r="E101" s="23">
        <f>SUM(D$4:D101)*1000/195</f>
        <v>16125.749665596746</v>
      </c>
      <c r="F101" s="5">
        <f t="shared" si="7"/>
        <v>0</v>
      </c>
      <c r="G101" s="16">
        <f t="shared" si="8"/>
        <v>0</v>
      </c>
      <c r="H101" s="29"/>
    </row>
    <row r="102" spans="1:8" ht="12.75">
      <c r="A102" s="25"/>
      <c r="B102" s="26"/>
      <c r="C102" s="26"/>
      <c r="D102" s="2">
        <f t="shared" si="9"/>
        <v>0</v>
      </c>
      <c r="E102" s="23">
        <f>SUM(D$4:D102)*1000/195</f>
        <v>16125.749665596746</v>
      </c>
      <c r="F102" s="5">
        <f t="shared" si="7"/>
        <v>0</v>
      </c>
      <c r="G102" s="16">
        <f t="shared" si="8"/>
        <v>0</v>
      </c>
      <c r="H102" s="29"/>
    </row>
    <row r="103" spans="1:8" ht="12.75">
      <c r="A103" s="25"/>
      <c r="B103" s="26"/>
      <c r="C103" s="26"/>
      <c r="D103" s="2">
        <f t="shared" si="9"/>
        <v>0</v>
      </c>
      <c r="E103" s="23">
        <f>SUM(D$4:D103)*1000/195</f>
        <v>16125.749665596746</v>
      </c>
      <c r="F103" s="5">
        <f t="shared" si="7"/>
        <v>0</v>
      </c>
      <c r="G103" s="16">
        <f t="shared" si="8"/>
        <v>0</v>
      </c>
      <c r="H103" s="29"/>
    </row>
    <row r="104" spans="1:8" ht="12.75">
      <c r="A104" s="25"/>
      <c r="B104" s="26"/>
      <c r="C104" s="26"/>
      <c r="D104" s="2">
        <f t="shared" si="9"/>
        <v>0</v>
      </c>
      <c r="E104" s="23">
        <f>SUM(D$4:D104)*1000/195</f>
        <v>16125.749665596746</v>
      </c>
      <c r="F104" s="5">
        <f t="shared" si="7"/>
        <v>0</v>
      </c>
      <c r="G104" s="16">
        <f t="shared" si="8"/>
        <v>0</v>
      </c>
      <c r="H104" s="29"/>
    </row>
    <row r="105" spans="1:8" ht="12.75">
      <c r="A105" s="25"/>
      <c r="B105" s="26"/>
      <c r="C105" s="26"/>
      <c r="D105" s="2">
        <f t="shared" si="9"/>
        <v>0</v>
      </c>
      <c r="E105" s="23">
        <f>SUM(D$4:D105)*1000/195</f>
        <v>16125.749665596746</v>
      </c>
      <c r="F105" s="5">
        <f t="shared" si="7"/>
        <v>0</v>
      </c>
      <c r="G105" s="16">
        <f t="shared" si="8"/>
        <v>0</v>
      </c>
      <c r="H105" s="29"/>
    </row>
    <row r="106" spans="1:8" ht="12.75">
      <c r="A106" s="25"/>
      <c r="B106" s="26"/>
      <c r="C106" s="26"/>
      <c r="D106" s="2">
        <f t="shared" si="9"/>
        <v>0</v>
      </c>
      <c r="E106" s="23">
        <f>SUM(D$4:D106)*1000/195</f>
        <v>16125.749665596746</v>
      </c>
      <c r="F106" s="5">
        <f t="shared" si="7"/>
        <v>0</v>
      </c>
      <c r="G106" s="16">
        <f t="shared" si="8"/>
        <v>0</v>
      </c>
      <c r="H106" s="29"/>
    </row>
    <row r="107" spans="1:8" ht="12.75">
      <c r="A107" s="25"/>
      <c r="B107" s="26"/>
      <c r="C107" s="26"/>
      <c r="D107" s="2">
        <f t="shared" si="9"/>
        <v>0</v>
      </c>
      <c r="E107" s="23">
        <f>SUM(D$4:D107)*1000/195</f>
        <v>16125.749665596746</v>
      </c>
      <c r="F107" s="5">
        <f t="shared" si="7"/>
        <v>0</v>
      </c>
      <c r="G107" s="16">
        <f t="shared" si="8"/>
        <v>0</v>
      </c>
      <c r="H107" s="29"/>
    </row>
    <row r="108" spans="1:8" ht="12.75">
      <c r="A108" s="25"/>
      <c r="B108" s="26"/>
      <c r="C108" s="26"/>
      <c r="D108" s="2">
        <f t="shared" si="9"/>
        <v>0</v>
      </c>
      <c r="E108" s="23">
        <f>SUM(D$4:D108)*1000/195</f>
        <v>16125.749665596746</v>
      </c>
      <c r="F108" s="5">
        <f t="shared" si="7"/>
        <v>0</v>
      </c>
      <c r="G108" s="16">
        <f t="shared" si="8"/>
        <v>0</v>
      </c>
      <c r="H108" s="29"/>
    </row>
    <row r="109" spans="1:8" ht="12.75">
      <c r="A109" s="25"/>
      <c r="B109" s="26"/>
      <c r="C109" s="26"/>
      <c r="D109" s="2">
        <f t="shared" si="9"/>
        <v>0</v>
      </c>
      <c r="E109" s="23">
        <f>SUM(D$4:D109)*1000/195</f>
        <v>16125.749665596746</v>
      </c>
      <c r="F109" s="5">
        <v>0</v>
      </c>
      <c r="G109" s="16">
        <f t="shared" si="8"/>
        <v>0</v>
      </c>
      <c r="H109" s="29"/>
    </row>
    <row r="110" spans="1:8" ht="12.75">
      <c r="A110" s="25"/>
      <c r="B110" s="26"/>
      <c r="C110" s="26"/>
      <c r="D110" s="35"/>
      <c r="E110" s="36"/>
      <c r="F110" s="37"/>
      <c r="G110" s="38"/>
      <c r="H110" s="29"/>
    </row>
    <row r="111" spans="1:8" ht="13.5" thickBot="1">
      <c r="A111" s="25"/>
      <c r="B111" s="26"/>
      <c r="C111" s="26"/>
      <c r="D111" s="26"/>
      <c r="E111" s="27"/>
      <c r="F111" s="25"/>
      <c r="G111" s="28"/>
      <c r="H111" s="29"/>
    </row>
    <row r="112" spans="1:8" ht="26.25" customHeight="1" thickBot="1">
      <c r="A112" s="30"/>
      <c r="B112" s="31"/>
      <c r="C112" s="31"/>
      <c r="D112" s="31"/>
      <c r="E112" s="32"/>
      <c r="F112" s="30">
        <f>SUM(F4:F111)</f>
        <v>385</v>
      </c>
      <c r="G112" s="33">
        <f>SUM(G4:G111)</f>
        <v>385</v>
      </c>
      <c r="H112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2005-06-14T04:22:55Z</dcterms:modified>
  <cp:category/>
  <cp:version/>
  <cp:contentType/>
  <cp:contentStatus/>
</cp:coreProperties>
</file>