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<sst xmlns="http://schemas.openxmlformats.org/spreadsheetml/2006/main" count="16" uniqueCount="13">
  <si>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</si>
  <si>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</si>
  <si>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</si>
  <si>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</si>
  <si>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</si>
  <si>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</si>
  <si>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</si>
  <si>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</si>
  <si>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</si>
  <si>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Encs, vasúti átjáró</t>
  </si>
  <si>
    <t>Gibárt, Ipari műemlék vízerőmű</t>
  </si>
  <si>
    <t>Hernádcéce</t>
  </si>
  <si>
    <t>Boldogkőváralja vmh.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</si>
</sst>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Encs - Boldogkőváralja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75"/>
          <c:y val="0.1155"/>
          <c:w val="0.486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Adatlap!$E$4:$E$50</c:f>
              <c:numCache>
                <c:ptCount val="47"/>
                <c:pt idx="0">
                  <c:v>0</c:v>
                </c:pt>
                <c:pt idx="1">
                  <c:v>289.5506505331919</c:v>
                </c:pt>
                <c:pt idx="2">
                  <c:v>556.2173171998585</c:v>
                </c:pt>
                <c:pt idx="3">
                  <c:v>1275.9952068213047</c:v>
                </c:pt>
                <c:pt idx="4">
                  <c:v>1360.5717324750003</c:v>
                </c:pt>
                <c:pt idx="5">
                  <c:v>1652.1587883894517</c:v>
                </c:pt>
                <c:pt idx="6">
                  <c:v>2215.6316303751946</c:v>
                </c:pt>
                <c:pt idx="7">
                  <c:v>2655.134068550904</c:v>
                </c:pt>
                <c:pt idx="8">
                  <c:v>3366.199977699408</c:v>
                </c:pt>
                <c:pt idx="9">
                  <c:v>3565.6733145073745</c:v>
                </c:pt>
                <c:pt idx="10">
                  <c:v>3808.6550117480338</c:v>
                </c:pt>
                <c:pt idx="11">
                  <c:v>4062.59179950475</c:v>
                </c:pt>
                <c:pt idx="12">
                  <c:v>4197.201078975588</c:v>
                </c:pt>
                <c:pt idx="13">
                  <c:v>4241.01648279773</c:v>
                </c:pt>
                <c:pt idx="14">
                  <c:v>4339.526086450543</c:v>
                </c:pt>
                <c:pt idx="15">
                  <c:v>4474.13536592138</c:v>
                </c:pt>
                <c:pt idx="16">
                  <c:v>4552.4140198827845</c:v>
                </c:pt>
                <c:pt idx="17">
                  <c:v>4618.087088984659</c:v>
                </c:pt>
                <c:pt idx="18">
                  <c:v>4921.519133958751</c:v>
                </c:pt>
                <c:pt idx="19">
                  <c:v>4921.519133958751</c:v>
                </c:pt>
                <c:pt idx="20">
                  <c:v>4921.519133958751</c:v>
                </c:pt>
                <c:pt idx="21">
                  <c:v>5132.337644636644</c:v>
                </c:pt>
                <c:pt idx="22">
                  <c:v>5230.311866044555</c:v>
                </c:pt>
                <c:pt idx="23">
                  <c:v>6334.067930148702</c:v>
                </c:pt>
                <c:pt idx="24">
                  <c:v>6617.977889854681</c:v>
                </c:pt>
                <c:pt idx="25">
                  <c:v>7139.191262050451</c:v>
                </c:pt>
                <c:pt idx="26">
                  <c:v>7231.641294754656</c:v>
                </c:pt>
                <c:pt idx="27">
                  <c:v>7437.920118971259</c:v>
                </c:pt>
                <c:pt idx="28">
                  <c:v>7869.451800743801</c:v>
                </c:pt>
                <c:pt idx="29">
                  <c:v>8119.895194529951</c:v>
                </c:pt>
                <c:pt idx="30">
                  <c:v>8363.093260199272</c:v>
                </c:pt>
                <c:pt idx="31">
                  <c:v>8573.911770877163</c:v>
                </c:pt>
                <c:pt idx="32">
                  <c:v>8844.737328344054</c:v>
                </c:pt>
                <c:pt idx="33">
                  <c:v>9188.59485889257</c:v>
                </c:pt>
                <c:pt idx="34">
                  <c:v>9325.432439037457</c:v>
                </c:pt>
                <c:pt idx="35">
                  <c:v>9691.515891295401</c:v>
                </c:pt>
                <c:pt idx="36">
                  <c:v>10070.89910643759</c:v>
                </c:pt>
                <c:pt idx="37">
                  <c:v>10236.27875255653</c:v>
                </c:pt>
                <c:pt idx="38">
                  <c:v>10236.27875255653</c:v>
                </c:pt>
                <c:pt idx="39">
                  <c:v>10236.27875255653</c:v>
                </c:pt>
                <c:pt idx="40">
                  <c:v>10236.27875255653</c:v>
                </c:pt>
                <c:pt idx="41">
                  <c:v>10236.27875255653</c:v>
                </c:pt>
                <c:pt idx="42">
                  <c:v>10236.27875255653</c:v>
                </c:pt>
                <c:pt idx="43">
                  <c:v>10236.27875255653</c:v>
                </c:pt>
              </c:numCache>
            </c:numRef>
          </c:xVal>
          <c:yVal>
            <c:numRef>
              <c:f>Adatlap!$A$4:$A$50</c:f>
              <c:numCache>
                <c:ptCount val="47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155</c:v>
                </c:pt>
                <c:pt idx="13">
                  <c:v>160</c:v>
                </c:pt>
                <c:pt idx="14">
                  <c:v>160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180</c:v>
                </c:pt>
                <c:pt idx="28">
                  <c:v>190</c:v>
                </c:pt>
                <c:pt idx="29">
                  <c:v>195</c:v>
                </c:pt>
                <c:pt idx="30">
                  <c:v>190</c:v>
                </c:pt>
                <c:pt idx="31">
                  <c:v>180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180</c:v>
                </c:pt>
                <c:pt idx="36">
                  <c:v>170</c:v>
                </c:pt>
                <c:pt idx="37">
                  <c:v>160</c:v>
                </c:pt>
              </c:numCache>
            </c:numRef>
          </c:yVal>
          <c:smooth val="0"/>
        </c:ser>
        <c:axId val="26349084"/>
        <c:axId val="35815165"/>
      </c:scatterChart>
      <c:valAx>
        <c:axId val="26349084"/>
        <c:scaling>
          <c:orientation val="minMax"/>
          <c:max val="1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crossBetween val="midCat"/>
        <c:dispUnits/>
        <c:majorUnit val="5000"/>
        <c:minorUnit val="1000"/>
      </c:valAx>
      <c:valAx>
        <c:axId val="3581516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0.5</cdr:y>
    </cdr:from>
    <cdr:to>
      <cdr:x>0.286</cdr:x>
      <cdr:y>0.9155</cdr:y>
    </cdr:to>
    <cdr:sp>
      <cdr:nvSpPr>
        <cdr:cNvPr id="1" name="Line 1"/>
        <cdr:cNvSpPr>
          <a:spLocks/>
        </cdr:cNvSpPr>
      </cdr:nvSpPr>
      <cdr:spPr>
        <a:xfrm>
          <a:off x="2628900" y="2876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0.746</cdr:y>
    </cdr:from>
    <cdr:to>
      <cdr:x>0.286</cdr:x>
      <cdr:y>0.89525</cdr:y>
    </cdr:to>
    <cdr:sp>
      <cdr:nvSpPr>
        <cdr:cNvPr id="2" name="AutoShape 8"/>
        <cdr:cNvSpPr>
          <a:spLocks/>
        </cdr:cNvSpPr>
      </cdr:nvSpPr>
      <cdr:spPr>
        <a:xfrm rot="16200000">
          <a:off x="2495550" y="4295775"/>
          <a:ext cx="133350" cy="857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Encs, vasúti átjáró</a:t>
          </a:r>
        </a:p>
      </cdr:txBody>
    </cdr:sp>
  </cdr:relSizeAnchor>
  <cdr:relSizeAnchor xmlns:cdr="http://schemas.openxmlformats.org/drawingml/2006/chartDrawing">
    <cdr:from>
      <cdr:x>0.42</cdr:x>
      <cdr:y>0.527</cdr:y>
    </cdr:from>
    <cdr:to>
      <cdr:x>0.42</cdr:x>
      <cdr:y>0.91575</cdr:y>
    </cdr:to>
    <cdr:sp>
      <cdr:nvSpPr>
        <cdr:cNvPr id="3" name="Line 9"/>
        <cdr:cNvSpPr>
          <a:spLocks/>
        </cdr:cNvSpPr>
      </cdr:nvSpPr>
      <cdr:spPr>
        <a:xfrm>
          <a:off x="3867150" y="30289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0.6515</cdr:y>
    </cdr:from>
    <cdr:to>
      <cdr:x>0.4205</cdr:x>
      <cdr:y>0.90025</cdr:y>
    </cdr:to>
    <cdr:sp>
      <cdr:nvSpPr>
        <cdr:cNvPr id="4" name="AutoShape 10"/>
        <cdr:cNvSpPr>
          <a:spLocks/>
        </cdr:cNvSpPr>
      </cdr:nvSpPr>
      <cdr:spPr>
        <a:xfrm rot="16200000">
          <a:off x="3743325" y="3752850"/>
          <a:ext cx="133350" cy="14287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Gibárt, Ipari műemlék vizierőmű</a:t>
          </a:r>
        </a:p>
      </cdr:txBody>
    </cdr:sp>
  </cdr:relSizeAnchor>
  <cdr:relSizeAnchor xmlns:cdr="http://schemas.openxmlformats.org/drawingml/2006/chartDrawing">
    <cdr:from>
      <cdr:x>0.599</cdr:x>
      <cdr:y>0.527</cdr:y>
    </cdr:from>
    <cdr:to>
      <cdr:x>0.599</cdr:x>
      <cdr:y>0.91575</cdr:y>
    </cdr:to>
    <cdr:sp>
      <cdr:nvSpPr>
        <cdr:cNvPr id="5" name="Line 11"/>
        <cdr:cNvSpPr>
          <a:spLocks/>
        </cdr:cNvSpPr>
      </cdr:nvSpPr>
      <cdr:spPr>
        <a:xfrm>
          <a:off x="5514975" y="30289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0.585</cdr:x>
      <cdr:y>0.80275</cdr:y>
    </cdr:from>
    <cdr:to>
      <cdr:x>0.599</cdr:x>
      <cdr:y>0.9015</cdr:y>
    </cdr:to>
    <cdr:sp>
      <cdr:nvSpPr>
        <cdr:cNvPr id="6" name="AutoShape 12"/>
        <cdr:cNvSpPr>
          <a:spLocks/>
        </cdr:cNvSpPr>
      </cdr:nvSpPr>
      <cdr:spPr>
        <a:xfrm rot="16200000">
          <a:off x="5391150" y="4619625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Hernádcéce</a:t>
          </a:r>
        </a:p>
      </cdr:txBody>
    </cdr:sp>
  </cdr:relSizeAnchor>
  <cdr:relSizeAnchor xmlns:cdr="http://schemas.openxmlformats.org/drawingml/2006/chartDrawing">
    <cdr:from>
      <cdr:x>0.63725</cdr:x>
      <cdr:y>0.73075</cdr:y>
    </cdr:from>
    <cdr:to>
      <cdr:x>0.65125</cdr:x>
      <cdr:y>0.90225</cdr:y>
    </cdr:to>
    <cdr:sp>
      <cdr:nvSpPr>
        <cdr:cNvPr id="7" name="AutoShape 13"/>
        <cdr:cNvSpPr>
          <a:spLocks/>
        </cdr:cNvSpPr>
      </cdr:nvSpPr>
      <cdr:spPr>
        <a:xfrm rot="16200000">
          <a:off x="5867400" y="4210050"/>
          <a:ext cx="133350" cy="990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 vmh.</a:t>
          </a:r>
        </a:p>
      </cdr:txBody>
    </cdr:sp>
  </cdr:relSizeAnchor>
  <cdr:relSizeAnchor xmlns:cdr="http://schemas.openxmlformats.org/drawingml/2006/chartDrawing">
    <cdr:from>
      <cdr:x>0.65125</cdr:x>
      <cdr:y>0.527</cdr:y>
    </cdr:from>
    <cdr:to>
      <cdr:x>0.65125</cdr:x>
      <cdr:y>0.91575</cdr:y>
    </cdr:to>
    <cdr:sp>
      <cdr:nvSpPr>
        <cdr:cNvPr id="8" name="Line 14"/>
        <cdr:cNvSpPr>
          <a:spLocks/>
        </cdr:cNvSpPr>
      </cdr:nvSpPr>
      <cdr:spPr>
        <a:xfrm>
          <a:off x="6000750" y="30289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D43" sqref="D43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160</v>
      </c>
      <c r="B4" s="40">
        <v>375</v>
      </c>
      <c r="C4" s="41">
        <v>1081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160</v>
      </c>
      <c r="B5" s="6">
        <v>427</v>
      </c>
      <c r="C5" s="6">
        <v>1103</v>
      </c>
      <c r="D5" s="2">
        <f>SQRT((B5-B4)*(B5-B4)+(C5-C4)*(C5-C4))</f>
        <v>56.462376853972415</v>
      </c>
      <c r="E5" s="23">
        <f>SUM(D$4:D5)*1000/195</f>
        <v>289.5506505331919</v>
      </c>
      <c r="F5" s="5">
        <f aca="true" t="shared" si="0" ref="F5:F43">IF(A5-A6&gt;0,A5-A6,0)</f>
        <v>0</v>
      </c>
      <c r="G5" s="16">
        <f aca="true" t="shared" si="1" ref="G5:G43">IF(A6-A5&gt;0,A6-A5,0)</f>
        <v>0</v>
      </c>
      <c r="H5" s="7"/>
    </row>
    <row r="6" spans="1:8" ht="12.75">
      <c r="A6" s="3">
        <v>160</v>
      </c>
      <c r="B6" s="1">
        <v>479</v>
      </c>
      <c r="C6" s="1">
        <v>1103</v>
      </c>
      <c r="D6" s="2">
        <f aca="true" t="shared" si="2" ref="D6:D32">SQRT((B6-B5)*(B6-B5)+(C6-C5)*(C6-C5))</f>
        <v>52</v>
      </c>
      <c r="E6" s="23">
        <f>SUM(D$4:D6)*1000/195</f>
        <v>556.2173171998585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160</v>
      </c>
      <c r="B7" s="1">
        <v>619</v>
      </c>
      <c r="C7" s="1">
        <v>1093</v>
      </c>
      <c r="D7" s="2">
        <f t="shared" si="2"/>
        <v>140.356688476182</v>
      </c>
      <c r="E7" s="23">
        <f>SUM(D$4:D7)*1000/195</f>
        <v>1275.9952068213047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160</v>
      </c>
      <c r="B8" s="1">
        <v>635</v>
      </c>
      <c r="C8" s="1">
        <v>1097</v>
      </c>
      <c r="D8" s="2">
        <f t="shared" si="2"/>
        <v>16.492422502470642</v>
      </c>
      <c r="E8" s="23">
        <f>SUM(D$4:D8)*1000/195</f>
        <v>1360.5717324750003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160</v>
      </c>
      <c r="B9" s="1">
        <v>682</v>
      </c>
      <c r="C9" s="1">
        <v>1129</v>
      </c>
      <c r="D9" s="2">
        <f t="shared" si="2"/>
        <v>56.859475903318</v>
      </c>
      <c r="E9" s="23">
        <f>SUM(D$4:D9)*1000/195</f>
        <v>1652.1587883894517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160</v>
      </c>
      <c r="B10" s="1">
        <v>765</v>
      </c>
      <c r="C10" s="1">
        <v>1201</v>
      </c>
      <c r="D10" s="2">
        <f t="shared" si="2"/>
        <v>109.87720418721983</v>
      </c>
      <c r="E10" s="23">
        <f>SUM(D$4:D10)*1000/195</f>
        <v>2215.6316303751946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160</v>
      </c>
      <c r="B11" s="1">
        <v>813</v>
      </c>
      <c r="C11" s="1">
        <v>1272</v>
      </c>
      <c r="D11" s="2">
        <f t="shared" si="2"/>
        <v>85.70297544426332</v>
      </c>
      <c r="E11" s="23">
        <f>SUM(D$4:D11)*1000/195</f>
        <v>2655.134068550904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160</v>
      </c>
      <c r="B12" s="1">
        <v>914</v>
      </c>
      <c r="C12" s="1">
        <v>1367</v>
      </c>
      <c r="D12" s="2">
        <f t="shared" si="2"/>
        <v>138.6578522839583</v>
      </c>
      <c r="E12" s="23">
        <f>SUM(D$4:D12)*1000/195</f>
        <v>3366.199977699408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160</v>
      </c>
      <c r="B13" s="1">
        <v>951</v>
      </c>
      <c r="C13" s="1">
        <v>1379</v>
      </c>
      <c r="D13" s="2">
        <f t="shared" si="2"/>
        <v>38.897300677553446</v>
      </c>
      <c r="E13" s="23">
        <f>SUM(D$4:D13)*1000/195</f>
        <v>3565.6733145073745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160</v>
      </c>
      <c r="B14" s="1">
        <v>984</v>
      </c>
      <c r="C14" s="1">
        <v>1345</v>
      </c>
      <c r="D14" s="2">
        <f t="shared" si="2"/>
        <v>47.38143096192854</v>
      </c>
      <c r="E14" s="23">
        <f>SUM(D$4:D14)*1000/195</f>
        <v>3808.6550117480338</v>
      </c>
      <c r="F14" s="5">
        <f t="shared" si="0"/>
        <v>0</v>
      </c>
      <c r="G14" s="16">
        <f t="shared" si="1"/>
        <v>0</v>
      </c>
      <c r="H14" s="4" t="s">
        <v>10</v>
      </c>
    </row>
    <row r="15" spans="1:8" ht="12.75">
      <c r="A15" s="3">
        <v>160</v>
      </c>
      <c r="B15" s="1">
        <v>950</v>
      </c>
      <c r="C15" s="1">
        <v>1381</v>
      </c>
      <c r="D15" s="2">
        <f t="shared" si="2"/>
        <v>49.51767361255979</v>
      </c>
      <c r="E15" s="23">
        <f>SUM(D$4:D15)*1000/195</f>
        <v>4062.59179950475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155</v>
      </c>
      <c r="B16" s="1">
        <v>958</v>
      </c>
      <c r="C16" s="1">
        <v>1406</v>
      </c>
      <c r="D16" s="2">
        <f t="shared" si="2"/>
        <v>26.248809496813376</v>
      </c>
      <c r="E16" s="23">
        <f>SUM(D$4:D16)*1000/195</f>
        <v>4197.201078975588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160</v>
      </c>
      <c r="B17" s="1">
        <v>966</v>
      </c>
      <c r="C17" s="1">
        <v>1409</v>
      </c>
      <c r="D17" s="2">
        <f t="shared" si="2"/>
        <v>8.54400374531753</v>
      </c>
      <c r="E17" s="23">
        <f>SUM(D$4:D17)*1000/195</f>
        <v>4241.01648279773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160</v>
      </c>
      <c r="B18" s="1">
        <v>978</v>
      </c>
      <c r="C18" s="1">
        <v>1394</v>
      </c>
      <c r="D18" s="2">
        <f t="shared" si="2"/>
        <v>19.209372712298546</v>
      </c>
      <c r="E18" s="23">
        <f>SUM(D$4:D18)*1000/195</f>
        <v>4339.526086450543</v>
      </c>
      <c r="F18" s="5">
        <f t="shared" si="0"/>
        <v>10</v>
      </c>
      <c r="G18" s="16">
        <f t="shared" si="1"/>
        <v>0</v>
      </c>
      <c r="H18" s="4"/>
    </row>
    <row r="19" spans="1:8" ht="12.75">
      <c r="A19" s="3">
        <v>150</v>
      </c>
      <c r="B19" s="1">
        <v>1003</v>
      </c>
      <c r="C19" s="1">
        <v>1386</v>
      </c>
      <c r="D19" s="2">
        <f t="shared" si="2"/>
        <v>26.248809496813376</v>
      </c>
      <c r="E19" s="23">
        <f>SUM(D$4:D19)*1000/195</f>
        <v>4474.13536592138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150</v>
      </c>
      <c r="B20" s="1">
        <v>1011</v>
      </c>
      <c r="C20" s="1">
        <v>1373</v>
      </c>
      <c r="D20" s="2">
        <f t="shared" si="2"/>
        <v>15.264337522473747</v>
      </c>
      <c r="E20" s="23">
        <f>SUM(D$4:D20)*1000/195</f>
        <v>4552.4140198827845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150</v>
      </c>
      <c r="B21" s="1">
        <v>1019</v>
      </c>
      <c r="C21" s="1">
        <v>1383</v>
      </c>
      <c r="D21" s="2">
        <f t="shared" si="2"/>
        <v>12.806248474865697</v>
      </c>
      <c r="E21" s="23">
        <f>SUM(D$4:D21)*1000/195</f>
        <v>4618.087088984659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150</v>
      </c>
      <c r="B22" s="1">
        <v>1049</v>
      </c>
      <c r="C22" s="1">
        <v>1332</v>
      </c>
      <c r="D22" s="2">
        <f t="shared" si="2"/>
        <v>59.16924876994806</v>
      </c>
      <c r="E22" s="23">
        <f>SUM(D$4:D22)*1000/195</f>
        <v>4921.519133958751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150</v>
      </c>
      <c r="B23" s="1">
        <v>0</v>
      </c>
      <c r="C23" s="1">
        <v>1336</v>
      </c>
      <c r="D23" s="2">
        <v>0</v>
      </c>
      <c r="E23" s="23">
        <f>SUM(D$4:D23)*1000/195</f>
        <v>4921.519133958751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160</v>
      </c>
      <c r="B24" s="1">
        <v>26</v>
      </c>
      <c r="C24" s="1">
        <v>1328</v>
      </c>
      <c r="D24" s="2">
        <v>0</v>
      </c>
      <c r="E24" s="23">
        <f>SUM(D$4:D24)*1000/195</f>
        <v>4921.519133958751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160</v>
      </c>
      <c r="B25" s="1">
        <v>39</v>
      </c>
      <c r="C25" s="1">
        <v>1289</v>
      </c>
      <c r="D25" s="2">
        <f t="shared" si="2"/>
        <v>41.10960958218893</v>
      </c>
      <c r="E25" s="23">
        <f>SUM(D$4:D25)*1000/195</f>
        <v>5132.337644636644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160</v>
      </c>
      <c r="B26" s="1">
        <v>58</v>
      </c>
      <c r="C26" s="1">
        <v>1287</v>
      </c>
      <c r="D26" s="2">
        <f t="shared" si="2"/>
        <v>19.1049731745428</v>
      </c>
      <c r="E26" s="23">
        <f>SUM(D$4:D26)*1000/195</f>
        <v>5230.311866044555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160</v>
      </c>
      <c r="B27" s="1">
        <v>81</v>
      </c>
      <c r="C27" s="1">
        <v>1073</v>
      </c>
      <c r="D27" s="2">
        <f t="shared" si="2"/>
        <v>215.23243250030885</v>
      </c>
      <c r="E27" s="23">
        <f>SUM(D$4:D27)*1000/195</f>
        <v>6334.067930148702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170</v>
      </c>
      <c r="B28" s="1">
        <v>100</v>
      </c>
      <c r="C28" s="1">
        <v>1021</v>
      </c>
      <c r="D28" s="2">
        <f t="shared" si="2"/>
        <v>55.362442142665635</v>
      </c>
      <c r="E28" s="23">
        <f>SUM(D$4:D28)*1000/195</f>
        <v>6617.977889854681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170</v>
      </c>
      <c r="B29" s="1">
        <v>123</v>
      </c>
      <c r="C29" s="1">
        <v>922</v>
      </c>
      <c r="D29" s="2">
        <f t="shared" si="2"/>
        <v>101.6366075781753</v>
      </c>
      <c r="E29" s="23">
        <f>SUM(D$4:D29)*1000/195</f>
        <v>7139.191262050451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170</v>
      </c>
      <c r="B30" s="1">
        <v>133</v>
      </c>
      <c r="C30" s="1">
        <v>907</v>
      </c>
      <c r="D30" s="2">
        <f t="shared" si="2"/>
        <v>18.027756377319946</v>
      </c>
      <c r="E30" s="23">
        <f>SUM(D$4:D30)*1000/195</f>
        <v>7231.641294754656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180</v>
      </c>
      <c r="B31" s="1">
        <v>166</v>
      </c>
      <c r="C31" s="1">
        <v>884</v>
      </c>
      <c r="D31" s="2">
        <f t="shared" si="2"/>
        <v>40.22437072223753</v>
      </c>
      <c r="E31" s="23">
        <f>SUM(D$4:D31)*1000/195</f>
        <v>7437.920118971259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190</v>
      </c>
      <c r="B32" s="1">
        <v>226</v>
      </c>
      <c r="C32" s="1">
        <v>825</v>
      </c>
      <c r="D32" s="2">
        <f t="shared" si="2"/>
        <v>84.1486779456457</v>
      </c>
      <c r="E32" s="23">
        <f>SUM(D$4:D32)*1000/195</f>
        <v>7869.451800743801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195</v>
      </c>
      <c r="B33" s="1">
        <v>262</v>
      </c>
      <c r="C33" s="1">
        <v>792</v>
      </c>
      <c r="D33" s="2">
        <f aca="true" t="shared" si="3" ref="D33:D44">SQRT((B33-B32)*(B33-B32)+(C33-C32)*(C33-C32))</f>
        <v>48.83646178829912</v>
      </c>
      <c r="E33" s="23">
        <f>SUM(D$4:D33)*1000/195</f>
        <v>8119.895194529951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190</v>
      </c>
      <c r="B34" s="1">
        <v>297</v>
      </c>
      <c r="C34" s="1">
        <v>760</v>
      </c>
      <c r="D34" s="2">
        <f>SQRT((B34-B33)*(B34-B33)+(C34-C33)*(C34-C33))</f>
        <v>47.4236228055175</v>
      </c>
      <c r="E34" s="23">
        <f>SUM(D$4:D34)*1000/195</f>
        <v>8363.093260199272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180</v>
      </c>
      <c r="B35" s="1">
        <v>310</v>
      </c>
      <c r="C35" s="1">
        <v>721</v>
      </c>
      <c r="D35" s="2">
        <f>SQRT((B35-B34)*(B35-B34)+(C35-C34)*(C35-C34))</f>
        <v>41.10960958218893</v>
      </c>
      <c r="E35" s="23">
        <f>SUM(D$4:D35)*1000/195</f>
        <v>8573.911770877163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170</v>
      </c>
      <c r="B36" s="1">
        <v>327</v>
      </c>
      <c r="C36" s="1">
        <v>671</v>
      </c>
      <c r="D36" s="2">
        <f t="shared" si="3"/>
        <v>52.81098370604357</v>
      </c>
      <c r="E36" s="23">
        <f>SUM(D$4:D36)*1000/195</f>
        <v>8844.737328344054</v>
      </c>
      <c r="F36" s="5">
        <f t="shared" si="0"/>
        <v>0</v>
      </c>
      <c r="G36" s="16">
        <f t="shared" si="1"/>
        <v>0</v>
      </c>
      <c r="H36" s="4" t="s">
        <v>11</v>
      </c>
    </row>
    <row r="37" spans="1:8" ht="12.75">
      <c r="A37" s="3">
        <v>170</v>
      </c>
      <c r="B37" s="1">
        <v>391</v>
      </c>
      <c r="C37" s="1">
        <v>691</v>
      </c>
      <c r="D37" s="2">
        <f t="shared" si="3"/>
        <v>67.05221845696084</v>
      </c>
      <c r="E37" s="23">
        <f>SUM(D$4:D37)*1000/195</f>
        <v>9188.59485889257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170</v>
      </c>
      <c r="B38" s="1">
        <v>417</v>
      </c>
      <c r="C38" s="1">
        <v>697</v>
      </c>
      <c r="D38" s="2">
        <f t="shared" si="3"/>
        <v>26.68332812825267</v>
      </c>
      <c r="E38" s="23">
        <f>SUM(D$4:D38)*1000/195</f>
        <v>9325.432439037457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180</v>
      </c>
      <c r="B39" s="1">
        <v>487</v>
      </c>
      <c r="C39" s="1">
        <v>711</v>
      </c>
      <c r="D39" s="2">
        <f t="shared" si="3"/>
        <v>71.386273190299</v>
      </c>
      <c r="E39" s="23">
        <f>SUM(D$4:D39)*1000/195</f>
        <v>9691.515891295401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170</v>
      </c>
      <c r="B40" s="1">
        <v>559</v>
      </c>
      <c r="C40" s="1">
        <v>728</v>
      </c>
      <c r="D40" s="2">
        <f t="shared" si="3"/>
        <v>73.97972695272672</v>
      </c>
      <c r="E40" s="23">
        <f>SUM(D$4:D40)*1000/195</f>
        <v>10070.89910643759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160</v>
      </c>
      <c r="B41" s="1">
        <v>587</v>
      </c>
      <c r="C41" s="1">
        <v>744</v>
      </c>
      <c r="D41" s="2">
        <f t="shared" si="3"/>
        <v>32.2490309931942</v>
      </c>
      <c r="E41" s="23">
        <f>SUM(D$4:D41)*1000/195</f>
        <v>10236.27875255653</v>
      </c>
      <c r="F41" s="5">
        <v>0</v>
      </c>
      <c r="G41" s="16">
        <f t="shared" si="1"/>
        <v>0</v>
      </c>
      <c r="H41" s="4" t="s">
        <v>12</v>
      </c>
    </row>
    <row r="42" spans="1:8" ht="12.75">
      <c r="A42" s="3"/>
      <c r="B42" s="1"/>
      <c r="C42" s="1"/>
      <c r="D42" s="2">
        <v>0</v>
      </c>
      <c r="E42" s="23">
        <f>SUM(D$4:D42)*1000/195</f>
        <v>10236.27875255653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/>
      <c r="B43" s="1"/>
      <c r="C43" s="1"/>
      <c r="D43" s="2">
        <f t="shared" si="3"/>
        <v>0</v>
      </c>
      <c r="E43" s="23">
        <f>SUM(D$4:D43)*1000/195</f>
        <v>10236.27875255653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/>
      <c r="B44" s="1"/>
      <c r="C44" s="1"/>
      <c r="D44" s="2">
        <f t="shared" si="3"/>
        <v>0</v>
      </c>
      <c r="E44" s="23">
        <f>SUM(D$4:D44)*1000/195</f>
        <v>10236.27875255653</v>
      </c>
      <c r="F44" s="5">
        <v>0</v>
      </c>
      <c r="G44" s="16">
        <v>0</v>
      </c>
      <c r="H44" s="4"/>
    </row>
    <row r="45" spans="1:8" ht="12.75">
      <c r="A45" s="25"/>
      <c r="B45" s="26"/>
      <c r="C45" s="26"/>
      <c r="D45" s="2">
        <v>0</v>
      </c>
      <c r="E45" s="23">
        <f>SUM(D$4:D45)*1000/195</f>
        <v>10236.27875255653</v>
      </c>
      <c r="F45" s="5">
        <f>IF(A45-A118&gt;0,A45-A118,0)</f>
        <v>0</v>
      </c>
      <c r="G45" s="16">
        <f>IF(A118-A45&gt;0,A118-A45,0)</f>
        <v>0</v>
      </c>
      <c r="H45" s="29"/>
    </row>
    <row r="46" spans="1:8" ht="12.75">
      <c r="A46" s="25"/>
      <c r="B46" s="26"/>
      <c r="C46" s="26"/>
      <c r="D46" s="2">
        <f>SQRT((B46-B45)*(B46-B45)+(C46-C45)*(C46-C45))</f>
        <v>0</v>
      </c>
      <c r="E46" s="23">
        <f>SUM(D$4:D46)*1000/195</f>
        <v>10236.27875255653</v>
      </c>
      <c r="F46" s="5">
        <f>IF(A46-A119&gt;0,A46-A119,0)</f>
        <v>0</v>
      </c>
      <c r="G46" s="16">
        <f>IF(A119-A46&gt;0,A119-A46,0)</f>
        <v>0</v>
      </c>
      <c r="H46" s="29"/>
    </row>
    <row r="47" spans="1:8" ht="12.75">
      <c r="A47" s="25"/>
      <c r="B47" s="26"/>
      <c r="C47" s="26"/>
      <c r="D47" s="2">
        <f>SQRT((B47-B46)*(B47-B46)+(C47-C46)*(C47-C46))</f>
        <v>0</v>
      </c>
      <c r="E47" s="23">
        <f>SUM(D$4:D47)*1000/195</f>
        <v>10236.27875255653</v>
      </c>
      <c r="F47" s="5">
        <f>IF(A47-A120&gt;0,A47-A120,0)</f>
        <v>0</v>
      </c>
      <c r="G47" s="16">
        <f>IF(A120-A47&gt;0,A120-A47,0)</f>
        <v>0</v>
      </c>
      <c r="H47" s="29"/>
    </row>
    <row r="48" spans="1:8" ht="12.75">
      <c r="A48" s="25"/>
      <c r="B48" s="26"/>
      <c r="C48" s="26"/>
      <c r="D48" s="35"/>
      <c r="E48" s="36"/>
      <c r="F48" s="37"/>
      <c r="G48" s="38"/>
      <c r="H48" s="29"/>
    </row>
    <row r="49" spans="1:8" ht="13.5" thickBot="1">
      <c r="A49" s="25"/>
      <c r="B49" s="26"/>
      <c r="C49" s="26"/>
      <c r="D49" s="26"/>
      <c r="E49" s="27"/>
      <c r="F49" s="25"/>
      <c r="G49" s="28"/>
      <c r="H49" s="29"/>
    </row>
    <row r="50" spans="1:8" ht="26.25" customHeight="1" thickBot="1">
      <c r="A50" s="30"/>
      <c r="B50" s="31"/>
      <c r="C50" s="31"/>
      <c r="D50" s="31"/>
      <c r="E50" s="32"/>
      <c r="F50" s="30">
        <f>SUM(F4:F49)</f>
        <v>60</v>
      </c>
      <c r="G50" s="33">
        <f>SUM(G4:G49)</f>
        <v>60</v>
      </c>
      <c r="H5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2006-07-20T10:17:46Z</dcterms:modified>
  <cp:category/>
  <cp:version/>
  <cp:contentType/>
  <cp:contentStatus/>
</cp:coreProperties>
</file>