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<sst xmlns="http://schemas.openxmlformats.org/spreadsheetml/2006/main" count="22" uniqueCount="19">
  <si>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</si>
  <si>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</si>
  <si>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</si>
  <si>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</si>
  <si>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</si>
  <si>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</si>
  <si>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</si>
  <si>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</si>
  <si>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</si>
  <si>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Sandl-hárs</t>
  </si>
  <si>
    <t>Bánya-hegyi eh.</t>
  </si>
  <si>
    <t>Egyházi üdülő</t>
  </si>
  <si>
    <t>Pusztamarót</t>
  </si>
  <si>
    <t>Vaskapu</t>
  </si>
  <si>
    <t>Bajóti műút</t>
  </si>
  <si>
    <t>Péliföldszentkereszt</t>
  </si>
  <si>
    <t>Öreg-kő</t>
  </si>
  <si>
    <t>Gyertyános nyerge</t>
  </si>
  <si>
    <t>Mogyorósbánya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</si>
</sst>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Bányahegyi eh. - Mogyorósbánya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18"/>
          <c:w val="0.82525"/>
          <c:h val="0.54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Adatlap!$E$4:$E$110</c:f>
              <c:numCache>
                <c:ptCount val="107"/>
                <c:pt idx="0">
                  <c:v>0</c:v>
                </c:pt>
                <c:pt idx="1">
                  <c:v>281.18866152447504</c:v>
                </c:pt>
                <c:pt idx="2">
                  <c:v>710.1670225792892</c:v>
                </c:pt>
                <c:pt idx="3">
                  <c:v>1042.627148978164</c:v>
                </c:pt>
                <c:pt idx="4">
                  <c:v>1207.4108074998642</c:v>
                </c:pt>
                <c:pt idx="5">
                  <c:v>1302.608588763605</c:v>
                </c:pt>
                <c:pt idx="6">
                  <c:v>1803.283554681827</c:v>
                </c:pt>
                <c:pt idx="7">
                  <c:v>2178.693001364962</c:v>
                </c:pt>
                <c:pt idx="8">
                  <c:v>2333.0833964812673</c:v>
                </c:pt>
                <c:pt idx="9">
                  <c:v>2547.6323593800294</c:v>
                </c:pt>
                <c:pt idx="10">
                  <c:v>2934.8799180032643</c:v>
                </c:pt>
                <c:pt idx="11">
                  <c:v>3291.7967488726713</c:v>
                </c:pt>
                <c:pt idx="12">
                  <c:v>3486.455426967329</c:v>
                </c:pt>
                <c:pt idx="13">
                  <c:v>3727.572715015146</c:v>
                </c:pt>
                <c:pt idx="14">
                  <c:v>3993.895464412472</c:v>
                </c:pt>
                <c:pt idx="15">
                  <c:v>4251.271851367623</c:v>
                </c:pt>
                <c:pt idx="16">
                  <c:v>4656.851755096271</c:v>
                </c:pt>
                <c:pt idx="17">
                  <c:v>4926.238721325067</c:v>
                </c:pt>
                <c:pt idx="18">
                  <c:v>5078.0604170648</c:v>
                </c:pt>
                <c:pt idx="19">
                  <c:v>5323.952768428878</c:v>
                </c:pt>
                <c:pt idx="20">
                  <c:v>5494.4484378687985</c:v>
                </c:pt>
                <c:pt idx="21">
                  <c:v>5620.959008937711</c:v>
                </c:pt>
                <c:pt idx="22">
                  <c:v>5757.480851393018</c:v>
                </c:pt>
                <c:pt idx="23">
                  <c:v>5893.123114606388</c:v>
                </c:pt>
                <c:pt idx="24">
                  <c:v>6099.133815820523</c:v>
                </c:pt>
                <c:pt idx="25">
                  <c:v>6249.484226723241</c:v>
                </c:pt>
                <c:pt idx="26">
                  <c:v>6366.443291050727</c:v>
                </c:pt>
                <c:pt idx="27">
                  <c:v>6640.549528366703</c:v>
                </c:pt>
                <c:pt idx="28">
                  <c:v>6971.824593589359</c:v>
                </c:pt>
                <c:pt idx="29">
                  <c:v>7364.988016138402</c:v>
                </c:pt>
                <c:pt idx="30">
                  <c:v>7655.508304989261</c:v>
                </c:pt>
                <c:pt idx="31">
                  <c:v>7845.903867516743</c:v>
                </c:pt>
                <c:pt idx="32">
                  <c:v>8005.521926744301</c:v>
                </c:pt>
                <c:pt idx="33">
                  <c:v>8305.197434938897</c:v>
                </c:pt>
                <c:pt idx="34">
                  <c:v>8382.1152503656</c:v>
                </c:pt>
                <c:pt idx="35">
                  <c:v>8544.70517755224</c:v>
                </c:pt>
                <c:pt idx="36">
                  <c:v>8722.851916870695</c:v>
                </c:pt>
                <c:pt idx="37">
                  <c:v>8722.851916870695</c:v>
                </c:pt>
                <c:pt idx="38">
                  <c:v>8791.050184646661</c:v>
                </c:pt>
                <c:pt idx="39">
                  <c:v>9081.4527347738</c:v>
                </c:pt>
                <c:pt idx="40">
                  <c:v>9245.299819289845</c:v>
                </c:pt>
                <c:pt idx="41">
                  <c:v>9427.433287154145</c:v>
                </c:pt>
                <c:pt idx="42">
                  <c:v>9566.92873091878</c:v>
                </c:pt>
                <c:pt idx="43">
                  <c:v>9566.92873091878</c:v>
                </c:pt>
                <c:pt idx="44">
                  <c:v>9691.257921711</c:v>
                </c:pt>
                <c:pt idx="45">
                  <c:v>9887.317040006206</c:v>
                </c:pt>
                <c:pt idx="46">
                  <c:v>10130.763335871688</c:v>
                </c:pt>
                <c:pt idx="47">
                  <c:v>10238.59426519675</c:v>
                </c:pt>
                <c:pt idx="48">
                  <c:v>10422.130578956696</c:v>
                </c:pt>
                <c:pt idx="49">
                  <c:v>10864.183238347672</c:v>
                </c:pt>
                <c:pt idx="50">
                  <c:v>11018.684347278933</c:v>
                </c:pt>
                <c:pt idx="51">
                  <c:v>11223.362709852034</c:v>
                </c:pt>
                <c:pt idx="52">
                  <c:v>11719.715813335612</c:v>
                </c:pt>
                <c:pt idx="53">
                  <c:v>11843.631720355595</c:v>
                </c:pt>
                <c:pt idx="54">
                  <c:v>12012.31248178081</c:v>
                </c:pt>
                <c:pt idx="55">
                  <c:v>12212.172218513386</c:v>
                </c:pt>
                <c:pt idx="56">
                  <c:v>12413.14111064718</c:v>
                </c:pt>
                <c:pt idx="57">
                  <c:v>12643.597958544702</c:v>
                </c:pt>
                <c:pt idx="58">
                  <c:v>12834.083309128355</c:v>
                </c:pt>
                <c:pt idx="59">
                  <c:v>13161.255256045299</c:v>
                </c:pt>
                <c:pt idx="60">
                  <c:v>13392.600758324274</c:v>
                </c:pt>
                <c:pt idx="61">
                  <c:v>13524.924834335792</c:v>
                </c:pt>
                <c:pt idx="62">
                  <c:v>13769.282523409196</c:v>
                </c:pt>
                <c:pt idx="63">
                  <c:v>13900.698927235186</c:v>
                </c:pt>
                <c:pt idx="64">
                  <c:v>14046.897757644541</c:v>
                </c:pt>
                <c:pt idx="65">
                  <c:v>14146.312962322905</c:v>
                </c:pt>
                <c:pt idx="66">
                  <c:v>14275.100772530774</c:v>
                </c:pt>
                <c:pt idx="67">
                  <c:v>14368.850594413121</c:v>
                </c:pt>
                <c:pt idx="68">
                  <c:v>14535.183490943273</c:v>
                </c:pt>
                <c:pt idx="69">
                  <c:v>14896.244287210715</c:v>
                </c:pt>
                <c:pt idx="70">
                  <c:v>15299.922529442816</c:v>
                </c:pt>
                <c:pt idx="71">
                  <c:v>15411.647518767626</c:v>
                </c:pt>
                <c:pt idx="72">
                  <c:v>15521.520584428772</c:v>
                </c:pt>
                <c:pt idx="73">
                  <c:v>15720.436974507076</c:v>
                </c:pt>
                <c:pt idx="74">
                  <c:v>16014.525651949885</c:v>
                </c:pt>
                <c:pt idx="75">
                  <c:v>16105.498454207805</c:v>
                </c:pt>
                <c:pt idx="76">
                  <c:v>16524.27070660472</c:v>
                </c:pt>
                <c:pt idx="77">
                  <c:v>16751.364131621653</c:v>
                </c:pt>
                <c:pt idx="78">
                  <c:v>17018.58424059933</c:v>
                </c:pt>
                <c:pt idx="79">
                  <c:v>17413.00690092488</c:v>
                </c:pt>
                <c:pt idx="80">
                  <c:v>17663.310229100705</c:v>
                </c:pt>
                <c:pt idx="81">
                  <c:v>17827.157313616746</c:v>
                </c:pt>
                <c:pt idx="82">
                  <c:v>18203.476624568706</c:v>
                </c:pt>
                <c:pt idx="83">
                  <c:v>18540.888828937164</c:v>
                </c:pt>
                <c:pt idx="84">
                  <c:v>18643.18623060112</c:v>
                </c:pt>
                <c:pt idx="85">
                  <c:v>18862.932361923413</c:v>
                </c:pt>
                <c:pt idx="86">
                  <c:v>18962.347566601773</c:v>
                </c:pt>
                <c:pt idx="87">
                  <c:v>19064.644968265726</c:v>
                </c:pt>
                <c:pt idx="88">
                  <c:v>19203.649229365194</c:v>
                </c:pt>
                <c:pt idx="89">
                  <c:v>19381.507782882687</c:v>
                </c:pt>
                <c:pt idx="90">
                  <c:v>19741.477686894672</c:v>
                </c:pt>
                <c:pt idx="91">
                  <c:v>19741.477686894672</c:v>
                </c:pt>
                <c:pt idx="92">
                  <c:v>19741.477686894672</c:v>
                </c:pt>
                <c:pt idx="93">
                  <c:v>20105.227898358626</c:v>
                </c:pt>
                <c:pt idx="94">
                  <c:v>20420.149816904504</c:v>
                </c:pt>
                <c:pt idx="95">
                  <c:v>20595.393373205927</c:v>
                </c:pt>
                <c:pt idx="96">
                  <c:v>20730.023366576937</c:v>
                </c:pt>
                <c:pt idx="97">
                  <c:v>20874.693739405626</c:v>
                </c:pt>
                <c:pt idx="98">
                  <c:v>21017.10070621131</c:v>
                </c:pt>
                <c:pt idx="99">
                  <c:v>21396.542301474663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xVal>
          <c:yVal>
            <c:numRef>
              <c:f>Adatlap!$A$4:$A$110</c:f>
              <c:numCache>
                <c:ptCount val="107"/>
                <c:pt idx="0">
                  <c:v>440</c:v>
                </c:pt>
                <c:pt idx="1">
                  <c:v>420</c:v>
                </c:pt>
                <c:pt idx="2">
                  <c:v>400</c:v>
                </c:pt>
                <c:pt idx="3">
                  <c:v>380</c:v>
                </c:pt>
                <c:pt idx="4">
                  <c:v>380</c:v>
                </c:pt>
                <c:pt idx="5">
                  <c:v>400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  <c:pt idx="9">
                  <c:v>440</c:v>
                </c:pt>
                <c:pt idx="10">
                  <c:v>460</c:v>
                </c:pt>
                <c:pt idx="11">
                  <c:v>460</c:v>
                </c:pt>
                <c:pt idx="12">
                  <c:v>480</c:v>
                </c:pt>
                <c:pt idx="13">
                  <c:v>480</c:v>
                </c:pt>
                <c:pt idx="14">
                  <c:v>500</c:v>
                </c:pt>
                <c:pt idx="15">
                  <c:v>480</c:v>
                </c:pt>
                <c:pt idx="16">
                  <c:v>480</c:v>
                </c:pt>
                <c:pt idx="17">
                  <c:v>480</c:v>
                </c:pt>
                <c:pt idx="18">
                  <c:v>480</c:v>
                </c:pt>
                <c:pt idx="19">
                  <c:v>480</c:v>
                </c:pt>
                <c:pt idx="20">
                  <c:v>480</c:v>
                </c:pt>
                <c:pt idx="21">
                  <c:v>460</c:v>
                </c:pt>
                <c:pt idx="22">
                  <c:v>440</c:v>
                </c:pt>
                <c:pt idx="23">
                  <c:v>420</c:v>
                </c:pt>
                <c:pt idx="24">
                  <c:v>400</c:v>
                </c:pt>
                <c:pt idx="25">
                  <c:v>380</c:v>
                </c:pt>
                <c:pt idx="26">
                  <c:v>380</c:v>
                </c:pt>
                <c:pt idx="27">
                  <c:v>380</c:v>
                </c:pt>
                <c:pt idx="28">
                  <c:v>360</c:v>
                </c:pt>
                <c:pt idx="29">
                  <c:v>350</c:v>
                </c:pt>
                <c:pt idx="30">
                  <c:v>350</c:v>
                </c:pt>
                <c:pt idx="31">
                  <c:v>350</c:v>
                </c:pt>
                <c:pt idx="32">
                  <c:v>350</c:v>
                </c:pt>
                <c:pt idx="33">
                  <c:v>360</c:v>
                </c:pt>
                <c:pt idx="34">
                  <c:v>380</c:v>
                </c:pt>
                <c:pt idx="35">
                  <c:v>380</c:v>
                </c:pt>
                <c:pt idx="36">
                  <c:v>360</c:v>
                </c:pt>
                <c:pt idx="37">
                  <c:v>360</c:v>
                </c:pt>
                <c:pt idx="38">
                  <c:v>340</c:v>
                </c:pt>
                <c:pt idx="39">
                  <c:v>320</c:v>
                </c:pt>
                <c:pt idx="40">
                  <c:v>320</c:v>
                </c:pt>
                <c:pt idx="41">
                  <c:v>300</c:v>
                </c:pt>
                <c:pt idx="42">
                  <c:v>320</c:v>
                </c:pt>
                <c:pt idx="43">
                  <c:v>320</c:v>
                </c:pt>
                <c:pt idx="44">
                  <c:v>310</c:v>
                </c:pt>
                <c:pt idx="45">
                  <c:v>320</c:v>
                </c:pt>
                <c:pt idx="46">
                  <c:v>300</c:v>
                </c:pt>
                <c:pt idx="47">
                  <c:v>280</c:v>
                </c:pt>
                <c:pt idx="48">
                  <c:v>280</c:v>
                </c:pt>
                <c:pt idx="49">
                  <c:v>280</c:v>
                </c:pt>
                <c:pt idx="50">
                  <c:v>260</c:v>
                </c:pt>
                <c:pt idx="51">
                  <c:v>240</c:v>
                </c:pt>
                <c:pt idx="52">
                  <c:v>220</c:v>
                </c:pt>
                <c:pt idx="53">
                  <c:v>200</c:v>
                </c:pt>
                <c:pt idx="54">
                  <c:v>180</c:v>
                </c:pt>
                <c:pt idx="55">
                  <c:v>200</c:v>
                </c:pt>
                <c:pt idx="56">
                  <c:v>220</c:v>
                </c:pt>
                <c:pt idx="57">
                  <c:v>240</c:v>
                </c:pt>
                <c:pt idx="58">
                  <c:v>260</c:v>
                </c:pt>
                <c:pt idx="59">
                  <c:v>280</c:v>
                </c:pt>
                <c:pt idx="60">
                  <c:v>290</c:v>
                </c:pt>
                <c:pt idx="61">
                  <c:v>280</c:v>
                </c:pt>
                <c:pt idx="62">
                  <c:v>270</c:v>
                </c:pt>
                <c:pt idx="63">
                  <c:v>270</c:v>
                </c:pt>
                <c:pt idx="64">
                  <c:v>270</c:v>
                </c:pt>
                <c:pt idx="65">
                  <c:v>260</c:v>
                </c:pt>
                <c:pt idx="66">
                  <c:v>240</c:v>
                </c:pt>
                <c:pt idx="67">
                  <c:v>230</c:v>
                </c:pt>
                <c:pt idx="68">
                  <c:v>220</c:v>
                </c:pt>
                <c:pt idx="69">
                  <c:v>200</c:v>
                </c:pt>
                <c:pt idx="70">
                  <c:v>200</c:v>
                </c:pt>
                <c:pt idx="71">
                  <c:v>190</c:v>
                </c:pt>
                <c:pt idx="72">
                  <c:v>180</c:v>
                </c:pt>
                <c:pt idx="73">
                  <c:v>170</c:v>
                </c:pt>
                <c:pt idx="74">
                  <c:v>160</c:v>
                </c:pt>
                <c:pt idx="75">
                  <c:v>170</c:v>
                </c:pt>
                <c:pt idx="76">
                  <c:v>160</c:v>
                </c:pt>
                <c:pt idx="77">
                  <c:v>180</c:v>
                </c:pt>
                <c:pt idx="78">
                  <c:v>200</c:v>
                </c:pt>
                <c:pt idx="79">
                  <c:v>220</c:v>
                </c:pt>
                <c:pt idx="80">
                  <c:v>240</c:v>
                </c:pt>
                <c:pt idx="81">
                  <c:v>260</c:v>
                </c:pt>
                <c:pt idx="82">
                  <c:v>280</c:v>
                </c:pt>
                <c:pt idx="83">
                  <c:v>290</c:v>
                </c:pt>
                <c:pt idx="84">
                  <c:v>280</c:v>
                </c:pt>
                <c:pt idx="85">
                  <c:v>260</c:v>
                </c:pt>
                <c:pt idx="86">
                  <c:v>240</c:v>
                </c:pt>
                <c:pt idx="87">
                  <c:v>220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220</c:v>
                </c:pt>
                <c:pt idx="94">
                  <c:v>220</c:v>
                </c:pt>
                <c:pt idx="95">
                  <c:v>240</c:v>
                </c:pt>
                <c:pt idx="96">
                  <c:v>220</c:v>
                </c:pt>
                <c:pt idx="97">
                  <c:v>200</c:v>
                </c:pt>
                <c:pt idx="98">
                  <c:v>180</c:v>
                </c:pt>
                <c:pt idx="99">
                  <c:v>160</c:v>
                </c:pt>
              </c:numCache>
            </c:numRef>
          </c:yVal>
          <c:smooth val="0"/>
        </c:ser>
        <c:axId val="26340415"/>
        <c:axId val="35737144"/>
      </c:scatterChart>
      <c:valAx>
        <c:axId val="26340415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35737144"/>
        <c:crosses val="autoZero"/>
        <c:crossBetween val="midCat"/>
        <c:dispUnits/>
      </c:valAx>
      <c:valAx>
        <c:axId val="3573714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4041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0.60525</cdr:y>
    </cdr:from>
    <cdr:to>
      <cdr:x>0.141</cdr:x>
      <cdr:y>0.89875</cdr:y>
    </cdr:to>
    <cdr:sp>
      <cdr:nvSpPr>
        <cdr:cNvPr id="1" name="Line 1"/>
        <cdr:cNvSpPr>
          <a:spLocks/>
        </cdr:cNvSpPr>
      </cdr:nvSpPr>
      <cdr:spPr>
        <a:xfrm>
          <a:off x="1295400" y="34861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0.6035</cdr:y>
    </cdr:from>
    <cdr:to>
      <cdr:x>0.31525</cdr:x>
      <cdr:y>0.897</cdr:y>
    </cdr:to>
    <cdr:sp>
      <cdr:nvSpPr>
        <cdr:cNvPr id="2" name="Line 2"/>
        <cdr:cNvSpPr>
          <a:spLocks/>
        </cdr:cNvSpPr>
      </cdr:nvSpPr>
      <cdr:spPr>
        <a:xfrm>
          <a:off x="2905125" y="3476625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0.403</cdr:y>
    </cdr:from>
    <cdr:to>
      <cdr:x>0.25925</cdr:x>
      <cdr:y>0.90625</cdr:y>
    </cdr:to>
    <cdr:sp>
      <cdr:nvSpPr>
        <cdr:cNvPr id="3" name="Line 3"/>
        <cdr:cNvSpPr>
          <a:spLocks/>
        </cdr:cNvSpPr>
      </cdr:nvSpPr>
      <cdr:spPr>
        <a:xfrm flipH="1">
          <a:off x="2371725" y="2314575"/>
          <a:ext cx="952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0.40125</cdr:x>
      <cdr:y>0.45725</cdr:y>
    </cdr:from>
    <cdr:to>
      <cdr:x>0.40125</cdr:x>
      <cdr:y>0.90725</cdr:y>
    </cdr:to>
    <cdr:sp>
      <cdr:nvSpPr>
        <cdr:cNvPr id="4" name="Line 4"/>
        <cdr:cNvSpPr>
          <a:spLocks/>
        </cdr:cNvSpPr>
      </cdr:nvSpPr>
      <cdr:spPr>
        <a:xfrm>
          <a:off x="3695700" y="2628900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0.5245</cdr:y>
    </cdr:from>
    <cdr:to>
      <cdr:x>0.56</cdr:x>
      <cdr:y>0.91125</cdr:y>
    </cdr:to>
    <cdr:sp>
      <cdr:nvSpPr>
        <cdr:cNvPr id="5" name="Line 5"/>
        <cdr:cNvSpPr>
          <a:spLocks/>
        </cdr:cNvSpPr>
      </cdr:nvSpPr>
      <cdr:spPr>
        <a:xfrm>
          <a:off x="5162550" y="30194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0.53425</cdr:y>
    </cdr:from>
    <cdr:to>
      <cdr:x>0.69975</cdr:x>
      <cdr:y>0.91075</cdr:y>
    </cdr:to>
    <cdr:sp>
      <cdr:nvSpPr>
        <cdr:cNvPr id="6" name="Line 6"/>
        <cdr:cNvSpPr>
          <a:spLocks/>
        </cdr:cNvSpPr>
      </cdr:nvSpPr>
      <cdr:spPr>
        <a:xfrm>
          <a:off x="6448425" y="30765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0.78725</cdr:x>
      <cdr:y>0.47225</cdr:y>
    </cdr:from>
    <cdr:to>
      <cdr:x>0.78725</cdr:x>
      <cdr:y>0.90975</cdr:y>
    </cdr:to>
    <cdr:sp>
      <cdr:nvSpPr>
        <cdr:cNvPr id="7" name="Line 8"/>
        <cdr:cNvSpPr>
          <a:spLocks/>
        </cdr:cNvSpPr>
      </cdr:nvSpPr>
      <cdr:spPr>
        <a:xfrm>
          <a:off x="7258050" y="2714625"/>
          <a:ext cx="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0.8595</cdr:x>
      <cdr:y>0.50425</cdr:y>
    </cdr:from>
    <cdr:to>
      <cdr:x>0.8595</cdr:x>
      <cdr:y>0.91125</cdr:y>
    </cdr:to>
    <cdr:sp>
      <cdr:nvSpPr>
        <cdr:cNvPr id="8" name="Line 9"/>
        <cdr:cNvSpPr>
          <a:spLocks/>
        </cdr:cNvSpPr>
      </cdr:nvSpPr>
      <cdr:spPr>
        <a:xfrm>
          <a:off x="7915275" y="2905125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0.88625</cdr:x>
      <cdr:y>0.60525</cdr:y>
    </cdr:from>
    <cdr:to>
      <cdr:x>0.88625</cdr:x>
      <cdr:y>0.9105</cdr:y>
    </cdr:to>
    <cdr:sp>
      <cdr:nvSpPr>
        <cdr:cNvPr id="9" name="Line 10"/>
        <cdr:cNvSpPr>
          <a:spLocks/>
        </cdr:cNvSpPr>
      </cdr:nvSpPr>
      <cdr:spPr>
        <a:xfrm>
          <a:off x="8162925" y="348615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0.75425</cdr:y>
    </cdr:from>
    <cdr:to>
      <cdr:x>0.1405</cdr:x>
      <cdr:y>0.883</cdr:y>
    </cdr:to>
    <cdr:sp>
      <cdr:nvSpPr>
        <cdr:cNvPr id="10" name="AutoShape 11"/>
        <cdr:cNvSpPr>
          <a:spLocks/>
        </cdr:cNvSpPr>
      </cdr:nvSpPr>
      <cdr:spPr>
        <a:xfrm rot="16200000">
          <a:off x="1152525" y="4343400"/>
          <a:ext cx="133350" cy="742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Bányahegyi eh.</a:t>
          </a:r>
        </a:p>
      </cdr:txBody>
    </cdr:sp>
  </cdr:relSizeAnchor>
  <cdr:relSizeAnchor xmlns:cdr="http://schemas.openxmlformats.org/drawingml/2006/chartDrawing">
    <cdr:from>
      <cdr:x>0.24375</cdr:x>
      <cdr:y>0.791</cdr:y>
    </cdr:from>
    <cdr:to>
      <cdr:x>0.2585</cdr:x>
      <cdr:y>0.88175</cdr:y>
    </cdr:to>
    <cdr:sp>
      <cdr:nvSpPr>
        <cdr:cNvPr id="11" name="AutoShape 12"/>
        <cdr:cNvSpPr>
          <a:spLocks/>
        </cdr:cNvSpPr>
      </cdr:nvSpPr>
      <cdr:spPr>
        <a:xfrm rot="16200000">
          <a:off x="2238375" y="4552950"/>
          <a:ext cx="133350" cy="523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Sandl-hárs</a:t>
          </a:r>
        </a:p>
      </cdr:txBody>
    </cdr:sp>
  </cdr:relSizeAnchor>
  <cdr:relSizeAnchor xmlns:cdr="http://schemas.openxmlformats.org/drawingml/2006/chartDrawing">
    <cdr:from>
      <cdr:x>0.29975</cdr:x>
      <cdr:y>0.68725</cdr:y>
    </cdr:from>
    <cdr:to>
      <cdr:x>0.3145</cdr:x>
      <cdr:y>0.885</cdr:y>
    </cdr:to>
    <cdr:sp>
      <cdr:nvSpPr>
        <cdr:cNvPr id="12" name="AutoShape 13"/>
        <cdr:cNvSpPr>
          <a:spLocks/>
        </cdr:cNvSpPr>
      </cdr:nvSpPr>
      <cdr:spPr>
        <a:xfrm rot="16200000">
          <a:off x="2762250" y="3952875"/>
          <a:ext cx="133350" cy="1143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Gerecse, Egyházi üdülő</a:t>
          </a:r>
        </a:p>
      </cdr:txBody>
    </cdr:sp>
  </cdr:relSizeAnchor>
  <cdr:relSizeAnchor xmlns:cdr="http://schemas.openxmlformats.org/drawingml/2006/chartDrawing">
    <cdr:from>
      <cdr:x>0.38725</cdr:x>
      <cdr:y>0.77975</cdr:y>
    </cdr:from>
    <cdr:to>
      <cdr:x>0.402</cdr:x>
      <cdr:y>0.883</cdr:y>
    </cdr:to>
    <cdr:sp>
      <cdr:nvSpPr>
        <cdr:cNvPr id="13" name="AutoShape 14"/>
        <cdr:cNvSpPr>
          <a:spLocks/>
        </cdr:cNvSpPr>
      </cdr:nvSpPr>
      <cdr:spPr>
        <a:xfrm rot="16200000">
          <a:off x="3562350" y="4486275"/>
          <a:ext cx="133350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Pusztamarót</a:t>
          </a:r>
        </a:p>
      </cdr:txBody>
    </cdr:sp>
  </cdr:relSizeAnchor>
  <cdr:relSizeAnchor xmlns:cdr="http://schemas.openxmlformats.org/drawingml/2006/chartDrawing">
    <cdr:from>
      <cdr:x>0.54475</cdr:x>
      <cdr:y>0.80825</cdr:y>
    </cdr:from>
    <cdr:to>
      <cdr:x>0.55925</cdr:x>
      <cdr:y>0.8975</cdr:y>
    </cdr:to>
    <cdr:sp>
      <cdr:nvSpPr>
        <cdr:cNvPr id="14" name="AutoShape 15"/>
        <cdr:cNvSpPr>
          <a:spLocks/>
        </cdr:cNvSpPr>
      </cdr:nvSpPr>
      <cdr:spPr>
        <a:xfrm rot="16200000">
          <a:off x="5019675" y="4648200"/>
          <a:ext cx="133350" cy="514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Bajóti műút</a:t>
          </a:r>
        </a:p>
      </cdr:txBody>
    </cdr:sp>
  </cdr:relSizeAnchor>
  <cdr:relSizeAnchor xmlns:cdr="http://schemas.openxmlformats.org/drawingml/2006/chartDrawing">
    <cdr:from>
      <cdr:x>0.686</cdr:x>
      <cdr:y>0.7305</cdr:y>
    </cdr:from>
    <cdr:to>
      <cdr:x>0.7005</cdr:x>
      <cdr:y>0.897</cdr:y>
    </cdr:to>
    <cdr:sp>
      <cdr:nvSpPr>
        <cdr:cNvPr id="15" name="AutoShape 16"/>
        <cdr:cNvSpPr>
          <a:spLocks/>
        </cdr:cNvSpPr>
      </cdr:nvSpPr>
      <cdr:spPr>
        <a:xfrm rot="16200000">
          <a:off x="6324600" y="4200525"/>
          <a:ext cx="133350" cy="962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Péliföldszentkereszt</a:t>
          </a:r>
        </a:p>
      </cdr:txBody>
    </cdr:sp>
  </cdr:relSizeAnchor>
  <cdr:relSizeAnchor xmlns:cdr="http://schemas.openxmlformats.org/drawingml/2006/chartDrawing">
    <cdr:from>
      <cdr:x>0.772</cdr:x>
      <cdr:y>0.81975</cdr:y>
    </cdr:from>
    <cdr:to>
      <cdr:x>0.78725</cdr:x>
      <cdr:y>0.8865</cdr:y>
    </cdr:to>
    <cdr:sp>
      <cdr:nvSpPr>
        <cdr:cNvPr id="16" name="AutoShape 18"/>
        <cdr:cNvSpPr>
          <a:spLocks/>
        </cdr:cNvSpPr>
      </cdr:nvSpPr>
      <cdr:spPr>
        <a:xfrm rot="16200000">
          <a:off x="7115175" y="4714875"/>
          <a:ext cx="142875" cy="381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Öreg-kő</a:t>
          </a:r>
        </a:p>
      </cdr:txBody>
    </cdr:sp>
  </cdr:relSizeAnchor>
  <cdr:relSizeAnchor xmlns:cdr="http://schemas.openxmlformats.org/drawingml/2006/chartDrawing">
    <cdr:from>
      <cdr:x>0.8455</cdr:x>
      <cdr:y>0.738</cdr:y>
    </cdr:from>
    <cdr:to>
      <cdr:x>0.8595</cdr:x>
      <cdr:y>0.89875</cdr:y>
    </cdr:to>
    <cdr:sp>
      <cdr:nvSpPr>
        <cdr:cNvPr id="17" name="AutoShape 19"/>
        <cdr:cNvSpPr>
          <a:spLocks/>
        </cdr:cNvSpPr>
      </cdr:nvSpPr>
      <cdr:spPr>
        <a:xfrm rot="16200000">
          <a:off x="7791450" y="4248150"/>
          <a:ext cx="133350" cy="923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Gyertyános nyerge</a:t>
          </a:r>
        </a:p>
      </cdr:txBody>
    </cdr:sp>
  </cdr:relSizeAnchor>
  <cdr:relSizeAnchor xmlns:cdr="http://schemas.openxmlformats.org/drawingml/2006/chartDrawing">
    <cdr:from>
      <cdr:x>0.8725</cdr:x>
      <cdr:y>0.6755</cdr:y>
    </cdr:from>
    <cdr:to>
      <cdr:x>0.88625</cdr:x>
      <cdr:y>0.898</cdr:y>
    </cdr:to>
    <cdr:sp>
      <cdr:nvSpPr>
        <cdr:cNvPr id="18" name="AutoShape 20"/>
        <cdr:cNvSpPr>
          <a:spLocks/>
        </cdr:cNvSpPr>
      </cdr:nvSpPr>
      <cdr:spPr>
        <a:xfrm rot="16200000">
          <a:off x="8039100" y="3886200"/>
          <a:ext cx="123825" cy="12858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Mogyorósbánya, Kakukk v.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tabSelected="1" workbookViewId="0" topLeftCell="A76">
      <selection activeCell="I100" sqref="I100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440</v>
      </c>
      <c r="B4" s="6">
        <v>298</v>
      </c>
      <c r="C4" s="6">
        <v>1075</v>
      </c>
      <c r="D4" s="6">
        <v>0</v>
      </c>
      <c r="E4" s="22">
        <f>SUM(D$4)</f>
        <v>0</v>
      </c>
      <c r="F4" s="24">
        <f>IF(A4-A5&gt;0,A4-A5,0)</f>
        <v>20</v>
      </c>
      <c r="G4" s="16">
        <f>IF(A5-A4&gt;0,A5-A4,0)</f>
        <v>0</v>
      </c>
      <c r="H4" s="7" t="s">
        <v>10</v>
      </c>
    </row>
    <row r="5" spans="1:8" ht="12.75">
      <c r="A5" s="3">
        <v>420</v>
      </c>
      <c r="B5" s="1">
        <v>284</v>
      </c>
      <c r="C5" s="1">
        <v>1029</v>
      </c>
      <c r="D5" s="2">
        <f>SQRT((B5-B4)*(B5-B4)+(C5-C4)*(C5-C4))</f>
        <v>48.08326112068523</v>
      </c>
      <c r="E5" s="23">
        <f>SUM(D$4:D5)*1000/171</f>
        <v>281.18866152447504</v>
      </c>
      <c r="F5" s="5">
        <f aca="true" t="shared" si="0" ref="F5:F68">IF(A5-A6&gt;0,A5-A6,0)</f>
        <v>20</v>
      </c>
      <c r="G5" s="16">
        <f aca="true" t="shared" si="1" ref="G5:G68">IF(A6-A5&gt;0,A6-A5,0)</f>
        <v>0</v>
      </c>
      <c r="H5" s="4"/>
    </row>
    <row r="6" spans="1:8" ht="12.75">
      <c r="A6" s="3">
        <v>400</v>
      </c>
      <c r="B6" s="1">
        <v>250</v>
      </c>
      <c r="C6" s="1">
        <v>964</v>
      </c>
      <c r="D6" s="2">
        <f>SQRT((B6-B5)*(B6-B5)+(C6-C5)*(C6-C5))</f>
        <v>73.35529974037323</v>
      </c>
      <c r="E6" s="23">
        <f>SUM(D$4:D6)*1000/171</f>
        <v>710.1670225792892</v>
      </c>
      <c r="F6" s="5">
        <f t="shared" si="0"/>
        <v>20</v>
      </c>
      <c r="G6" s="16">
        <f t="shared" si="1"/>
        <v>0</v>
      </c>
      <c r="H6" s="4"/>
    </row>
    <row r="7" spans="1:8" ht="12.75">
      <c r="A7" s="3">
        <v>380</v>
      </c>
      <c r="B7" s="1">
        <v>206</v>
      </c>
      <c r="C7" s="1">
        <v>928</v>
      </c>
      <c r="D7" s="2">
        <f aca="true" t="shared" si="2" ref="D7:D32">SQRT((B7-B6)*(B7-B6)+(C7-C6)*(C7-C6))</f>
        <v>56.85068161420758</v>
      </c>
      <c r="E7" s="23">
        <f>SUM(D$4:D7)*1000/171</f>
        <v>1042.627148978164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380</v>
      </c>
      <c r="B8" s="1">
        <v>193</v>
      </c>
      <c r="C8" s="1">
        <v>903</v>
      </c>
      <c r="D8" s="2">
        <f t="shared" si="2"/>
        <v>28.178005607210743</v>
      </c>
      <c r="E8" s="23">
        <f>SUM(D$4:D8)*1000/171</f>
        <v>1207.4108074998642</v>
      </c>
      <c r="F8" s="5">
        <f t="shared" si="0"/>
        <v>0</v>
      </c>
      <c r="G8" s="16">
        <f t="shared" si="1"/>
        <v>20</v>
      </c>
      <c r="H8" s="4"/>
    </row>
    <row r="9" spans="1:8" ht="12.75">
      <c r="A9" s="3">
        <v>400</v>
      </c>
      <c r="B9" s="1">
        <v>190</v>
      </c>
      <c r="C9" s="1">
        <v>887</v>
      </c>
      <c r="D9" s="2">
        <f t="shared" si="2"/>
        <v>16.278820596099706</v>
      </c>
      <c r="E9" s="23">
        <f>SUM(D$4:D9)*1000/171</f>
        <v>1302.608588763605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400</v>
      </c>
      <c r="B10" s="1">
        <v>169</v>
      </c>
      <c r="C10" s="1">
        <v>804</v>
      </c>
      <c r="D10" s="2">
        <f t="shared" si="2"/>
        <v>85.61541917201598</v>
      </c>
      <c r="E10" s="23">
        <f>SUM(D$4:D10)*1000/171</f>
        <v>1803.283554681827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420</v>
      </c>
      <c r="B11" s="1">
        <v>189</v>
      </c>
      <c r="C11" s="1">
        <v>743</v>
      </c>
      <c r="D11" s="2">
        <f t="shared" si="2"/>
        <v>64.19501538281614</v>
      </c>
      <c r="E11" s="23">
        <f>SUM(D$4:D11)*1000/171</f>
        <v>2178.693001364962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440</v>
      </c>
      <c r="B12" s="1">
        <v>205</v>
      </c>
      <c r="C12" s="1">
        <v>722</v>
      </c>
      <c r="D12" s="2">
        <f t="shared" si="2"/>
        <v>26.40075756488817</v>
      </c>
      <c r="E12" s="23">
        <f>SUM(D$4:D12)*1000/171</f>
        <v>2333.0833964812673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440</v>
      </c>
      <c r="B13" s="1">
        <v>216</v>
      </c>
      <c r="C13" s="1">
        <v>687</v>
      </c>
      <c r="D13" s="2">
        <f t="shared" si="2"/>
        <v>36.68787265568828</v>
      </c>
      <c r="E13" s="23">
        <f>SUM(D$4:D13)*1000/171</f>
        <v>2547.6323593800294</v>
      </c>
      <c r="F13" s="5">
        <f t="shared" si="0"/>
        <v>0</v>
      </c>
      <c r="G13" s="16">
        <f t="shared" si="1"/>
        <v>20</v>
      </c>
      <c r="H13" s="4"/>
    </row>
    <row r="14" spans="1:8" ht="12.75">
      <c r="A14" s="3">
        <v>460</v>
      </c>
      <c r="B14" s="1">
        <v>233</v>
      </c>
      <c r="C14" s="1">
        <v>623</v>
      </c>
      <c r="D14" s="2">
        <f t="shared" si="2"/>
        <v>66.21933252457322</v>
      </c>
      <c r="E14" s="23">
        <f>SUM(D$4:D14)*1000/171</f>
        <v>2934.8799180032643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460</v>
      </c>
      <c r="B15" s="1">
        <v>268</v>
      </c>
      <c r="C15" s="1">
        <v>573</v>
      </c>
      <c r="D15" s="2">
        <f t="shared" si="2"/>
        <v>61.032778078668514</v>
      </c>
      <c r="E15" s="23">
        <f>SUM(D$4:D15)*1000/171</f>
        <v>3291.7967488726713</v>
      </c>
      <c r="F15" s="5">
        <f t="shared" si="0"/>
        <v>0</v>
      </c>
      <c r="G15" s="16">
        <f t="shared" si="1"/>
        <v>20</v>
      </c>
      <c r="H15" s="4"/>
    </row>
    <row r="16" spans="1:9" ht="12.75">
      <c r="A16" s="3">
        <v>480</v>
      </c>
      <c r="B16" s="1">
        <v>296</v>
      </c>
      <c r="C16" s="1">
        <v>555</v>
      </c>
      <c r="D16" s="2">
        <f t="shared" si="2"/>
        <v>33.28663395418648</v>
      </c>
      <c r="E16" s="23">
        <f>SUM(D$4:D16)*1000/171</f>
        <v>3486.455426967329</v>
      </c>
      <c r="F16" s="5">
        <f t="shared" si="0"/>
        <v>0</v>
      </c>
      <c r="G16" s="16">
        <f t="shared" si="1"/>
        <v>0</v>
      </c>
      <c r="H16" s="4" t="s">
        <v>9</v>
      </c>
      <c r="I16">
        <f>SUM(G4:G16)</f>
        <v>100</v>
      </c>
    </row>
    <row r="17" spans="1:8" ht="12.75">
      <c r="A17" s="3">
        <v>480</v>
      </c>
      <c r="B17" s="1">
        <v>334</v>
      </c>
      <c r="C17" s="1">
        <v>539</v>
      </c>
      <c r="D17" s="2">
        <f t="shared" si="2"/>
        <v>41.23105625617661</v>
      </c>
      <c r="E17" s="23">
        <f>SUM(D$4:D17)*1000/171</f>
        <v>3727.572715015146</v>
      </c>
      <c r="F17" s="5">
        <f t="shared" si="0"/>
        <v>0</v>
      </c>
      <c r="G17" s="16">
        <f t="shared" si="1"/>
        <v>20</v>
      </c>
      <c r="H17" s="4"/>
    </row>
    <row r="18" spans="1:8" ht="12.75">
      <c r="A18" s="3">
        <v>500</v>
      </c>
      <c r="B18" s="1">
        <v>377</v>
      </c>
      <c r="C18" s="1">
        <v>524</v>
      </c>
      <c r="D18" s="2">
        <f t="shared" si="2"/>
        <v>45.5411901469428</v>
      </c>
      <c r="E18" s="23">
        <f>SUM(D$4:D18)*1000/171</f>
        <v>3993.895464412472</v>
      </c>
      <c r="F18" s="5">
        <f t="shared" si="0"/>
        <v>20</v>
      </c>
      <c r="G18" s="16">
        <f t="shared" si="1"/>
        <v>0</v>
      </c>
      <c r="H18" s="4"/>
    </row>
    <row r="19" spans="1:8" ht="12.75">
      <c r="A19" s="3">
        <v>480</v>
      </c>
      <c r="B19" s="1">
        <v>421</v>
      </c>
      <c r="C19" s="1">
        <v>523</v>
      </c>
      <c r="D19" s="2">
        <f t="shared" si="2"/>
        <v>44.01136216933077</v>
      </c>
      <c r="E19" s="23">
        <f>SUM(D$4:D19)*1000/171</f>
        <v>4251.271851367623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480</v>
      </c>
      <c r="B20" s="1">
        <v>490</v>
      </c>
      <c r="C20" s="1">
        <v>516</v>
      </c>
      <c r="D20" s="2">
        <f t="shared" si="2"/>
        <v>69.35416353759881</v>
      </c>
      <c r="E20" s="23">
        <f>SUM(D$4:D20)*1000/171</f>
        <v>4656.851755096271</v>
      </c>
      <c r="F20" s="5">
        <f t="shared" si="0"/>
        <v>0</v>
      </c>
      <c r="G20" s="16">
        <f t="shared" si="1"/>
        <v>0</v>
      </c>
      <c r="H20" s="4"/>
    </row>
    <row r="21" spans="1:9" ht="12.75">
      <c r="A21" s="3">
        <v>480</v>
      </c>
      <c r="B21" s="1">
        <v>531</v>
      </c>
      <c r="C21" s="1">
        <v>537</v>
      </c>
      <c r="D21" s="2">
        <f t="shared" si="2"/>
        <v>46.06517122512408</v>
      </c>
      <c r="E21" s="23">
        <f>SUM(D$4:D21)*1000/171</f>
        <v>4926.238721325067</v>
      </c>
      <c r="F21" s="5">
        <f t="shared" si="0"/>
        <v>0</v>
      </c>
      <c r="G21" s="16">
        <f t="shared" si="1"/>
        <v>0</v>
      </c>
      <c r="H21" s="4" t="s">
        <v>11</v>
      </c>
      <c r="I21">
        <f>SUM(G17:G21)</f>
        <v>20</v>
      </c>
    </row>
    <row r="22" spans="1:8" ht="12.75">
      <c r="A22" s="3">
        <v>480</v>
      </c>
      <c r="B22" s="1">
        <v>556</v>
      </c>
      <c r="C22" s="1">
        <v>530</v>
      </c>
      <c r="D22" s="2">
        <f t="shared" si="2"/>
        <v>25.96150997149434</v>
      </c>
      <c r="E22" s="23">
        <f>SUM(D$4:D22)*1000/171</f>
        <v>5078.0604170648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480</v>
      </c>
      <c r="B23" s="1">
        <v>598</v>
      </c>
      <c r="C23" s="1">
        <v>528</v>
      </c>
      <c r="D23" s="2">
        <f t="shared" si="2"/>
        <v>42.04759208325728</v>
      </c>
      <c r="E23" s="23">
        <f>SUM(D$4:D23)*1000/171</f>
        <v>5323.952768428878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480</v>
      </c>
      <c r="B24" s="1">
        <v>613</v>
      </c>
      <c r="C24" s="1">
        <v>503</v>
      </c>
      <c r="D24" s="2">
        <f t="shared" si="2"/>
        <v>29.154759474226502</v>
      </c>
      <c r="E24" s="23">
        <f>SUM(D$4:D24)*1000/171</f>
        <v>5494.4484378687985</v>
      </c>
      <c r="F24" s="5">
        <f t="shared" si="0"/>
        <v>20</v>
      </c>
      <c r="G24" s="16">
        <f t="shared" si="1"/>
        <v>0</v>
      </c>
      <c r="H24" s="4"/>
    </row>
    <row r="25" spans="1:8" ht="12.75">
      <c r="A25" s="3">
        <v>460</v>
      </c>
      <c r="B25" s="1">
        <v>631</v>
      </c>
      <c r="C25" s="1">
        <v>491</v>
      </c>
      <c r="D25" s="2">
        <f t="shared" si="2"/>
        <v>21.633307652783937</v>
      </c>
      <c r="E25" s="23">
        <f>SUM(D$4:D25)*1000/171</f>
        <v>5620.959008937711</v>
      </c>
      <c r="F25" s="5">
        <f t="shared" si="0"/>
        <v>20</v>
      </c>
      <c r="G25" s="16">
        <f t="shared" si="1"/>
        <v>0</v>
      </c>
      <c r="H25" s="4"/>
    </row>
    <row r="26" spans="1:8" ht="12.75">
      <c r="A26" s="3">
        <v>440</v>
      </c>
      <c r="B26" s="3">
        <v>654</v>
      </c>
      <c r="C26" s="1">
        <v>487</v>
      </c>
      <c r="D26" s="2">
        <f t="shared" si="2"/>
        <v>23.345235059857504</v>
      </c>
      <c r="E26" s="23">
        <f>SUM(D$4:D26)*1000/171</f>
        <v>5757.480851393018</v>
      </c>
      <c r="F26" s="5">
        <f t="shared" si="0"/>
        <v>20</v>
      </c>
      <c r="G26" s="16">
        <f t="shared" si="1"/>
        <v>0</v>
      </c>
      <c r="H26" s="4"/>
    </row>
    <row r="27" spans="1:8" ht="12.75">
      <c r="A27" s="3">
        <v>420</v>
      </c>
      <c r="B27" s="1">
        <v>677</v>
      </c>
      <c r="C27" s="1">
        <v>484</v>
      </c>
      <c r="D27" s="2">
        <f t="shared" si="2"/>
        <v>23.194827009486403</v>
      </c>
      <c r="E27" s="23">
        <f>SUM(D$4:D27)*1000/171</f>
        <v>5893.123114606388</v>
      </c>
      <c r="F27" s="5">
        <f t="shared" si="0"/>
        <v>20</v>
      </c>
      <c r="G27" s="16">
        <f t="shared" si="1"/>
        <v>0</v>
      </c>
      <c r="H27" s="4"/>
    </row>
    <row r="28" spans="1:8" ht="12.75">
      <c r="A28" s="3">
        <v>400</v>
      </c>
      <c r="B28" s="1">
        <v>712</v>
      </c>
      <c r="C28" s="1">
        <v>480</v>
      </c>
      <c r="D28" s="2">
        <f t="shared" si="2"/>
        <v>35.22782990761707</v>
      </c>
      <c r="E28" s="23">
        <f>SUM(D$4:D28)*1000/171</f>
        <v>6099.133815820523</v>
      </c>
      <c r="F28" s="5">
        <f t="shared" si="0"/>
        <v>20</v>
      </c>
      <c r="G28" s="16">
        <f t="shared" si="1"/>
        <v>0</v>
      </c>
      <c r="H28" s="4"/>
    </row>
    <row r="29" spans="1:8" ht="12.75">
      <c r="A29" s="3">
        <v>380</v>
      </c>
      <c r="B29" s="1">
        <v>737</v>
      </c>
      <c r="C29" s="1">
        <v>474</v>
      </c>
      <c r="D29" s="2">
        <f t="shared" si="2"/>
        <v>25.709920264364882</v>
      </c>
      <c r="E29" s="23">
        <f>SUM(D$4:D29)*1000/171</f>
        <v>6249.484226723241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380</v>
      </c>
      <c r="B30" s="1">
        <v>725</v>
      </c>
      <c r="C30" s="1">
        <v>458</v>
      </c>
      <c r="D30" s="2">
        <f t="shared" si="2"/>
        <v>20</v>
      </c>
      <c r="E30" s="23">
        <f>SUM(D$4:D30)*1000/171</f>
        <v>6366.443291050727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380</v>
      </c>
      <c r="B31" s="1">
        <v>771</v>
      </c>
      <c r="C31" s="1">
        <v>467</v>
      </c>
      <c r="D31" s="2">
        <f t="shared" si="2"/>
        <v>46.87216658103186</v>
      </c>
      <c r="E31" s="23">
        <f>SUM(D$4:D31)*1000/171</f>
        <v>6640.549528366703</v>
      </c>
      <c r="F31" s="5">
        <f t="shared" si="0"/>
        <v>20</v>
      </c>
      <c r="G31" s="16">
        <f t="shared" si="1"/>
        <v>0</v>
      </c>
      <c r="H31" s="4"/>
    </row>
    <row r="32" spans="1:8" ht="12.75">
      <c r="A32" s="3">
        <v>360</v>
      </c>
      <c r="B32" s="1">
        <v>824</v>
      </c>
      <c r="C32" s="1">
        <v>487</v>
      </c>
      <c r="D32" s="2">
        <f t="shared" si="2"/>
        <v>56.64803615307419</v>
      </c>
      <c r="E32" s="23">
        <f>SUM(D$4:D32)*1000/171</f>
        <v>6971.824593589359</v>
      </c>
      <c r="F32" s="5">
        <f t="shared" si="0"/>
        <v>10</v>
      </c>
      <c r="G32" s="16">
        <f t="shared" si="1"/>
        <v>0</v>
      </c>
      <c r="H32" s="4"/>
    </row>
    <row r="33" spans="1:8" ht="12.75">
      <c r="A33" s="3">
        <v>350</v>
      </c>
      <c r="B33" s="1">
        <v>886</v>
      </c>
      <c r="C33" s="1">
        <v>513</v>
      </c>
      <c r="D33" s="2">
        <f aca="true" t="shared" si="3" ref="D33:D53">SQRT((B33-B32)*(B33-B32)+(C33-C32)*(C33-C32))</f>
        <v>67.23094525588644</v>
      </c>
      <c r="E33" s="23">
        <f>SUM(D$4:D33)*1000/171</f>
        <v>7364.988016138402</v>
      </c>
      <c r="F33" s="5">
        <f t="shared" si="0"/>
        <v>0</v>
      </c>
      <c r="G33" s="16">
        <f t="shared" si="1"/>
        <v>0</v>
      </c>
      <c r="H33" s="4"/>
    </row>
    <row r="34" spans="1:9" ht="12.75">
      <c r="A34" s="3">
        <v>350</v>
      </c>
      <c r="B34" s="1">
        <v>918</v>
      </c>
      <c r="C34" s="1">
        <v>475</v>
      </c>
      <c r="D34" s="2">
        <f>SQRT((B34-B33)*(B34-B33)+(C34-C33)*(C34-C33))</f>
        <v>49.678969393496885</v>
      </c>
      <c r="E34" s="23">
        <f>SUM(D$4:D34)*1000/171</f>
        <v>7655.508304989261</v>
      </c>
      <c r="F34" s="5">
        <f t="shared" si="0"/>
        <v>0</v>
      </c>
      <c r="G34" s="16">
        <f t="shared" si="1"/>
        <v>0</v>
      </c>
      <c r="H34" s="4" t="s">
        <v>12</v>
      </c>
      <c r="I34">
        <f>SUM(G22:G34)</f>
        <v>0</v>
      </c>
    </row>
    <row r="35" spans="1:8" ht="12.75">
      <c r="A35" s="3">
        <v>350</v>
      </c>
      <c r="B35" s="1">
        <v>950</v>
      </c>
      <c r="C35" s="1">
        <v>469</v>
      </c>
      <c r="D35" s="2">
        <f>SQRT((B35-B34)*(B35-B34)+(C35-C34)*(C35-C34))</f>
        <v>32.55764119219941</v>
      </c>
      <c r="E35" s="23">
        <f>SUM(D$4:D35)*1000/171</f>
        <v>7845.903867516743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350</v>
      </c>
      <c r="B36" s="1">
        <v>946</v>
      </c>
      <c r="C36" s="1">
        <v>442</v>
      </c>
      <c r="D36" s="2">
        <f t="shared" si="3"/>
        <v>27.294688127912362</v>
      </c>
      <c r="E36" s="23">
        <f>SUM(D$4:D36)*1000/171</f>
        <v>8005.521926744301</v>
      </c>
      <c r="F36" s="5">
        <f t="shared" si="0"/>
        <v>0</v>
      </c>
      <c r="G36" s="16">
        <f t="shared" si="1"/>
        <v>10</v>
      </c>
      <c r="H36" s="4"/>
    </row>
    <row r="37" spans="1:8" ht="12.75">
      <c r="A37" s="3">
        <v>360</v>
      </c>
      <c r="B37" s="1">
        <v>951</v>
      </c>
      <c r="C37" s="1">
        <v>391</v>
      </c>
      <c r="D37" s="2">
        <f t="shared" si="3"/>
        <v>51.24451190127583</v>
      </c>
      <c r="E37" s="23">
        <f>SUM(D$4:D37)*1000/171</f>
        <v>8305.197434938897</v>
      </c>
      <c r="F37" s="5">
        <f t="shared" si="0"/>
        <v>0</v>
      </c>
      <c r="G37" s="16">
        <f t="shared" si="1"/>
        <v>20</v>
      </c>
      <c r="H37" s="4"/>
    </row>
    <row r="38" spans="1:8" ht="12.75">
      <c r="A38" s="3">
        <v>380</v>
      </c>
      <c r="B38" s="1">
        <v>964</v>
      </c>
      <c r="C38" s="1">
        <v>389</v>
      </c>
      <c r="D38" s="2">
        <f t="shared" si="3"/>
        <v>13.152946437965905</v>
      </c>
      <c r="E38" s="23">
        <f>SUM(D$4:D38)*1000/171</f>
        <v>8382.1152503656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380</v>
      </c>
      <c r="B39" s="1">
        <v>981</v>
      </c>
      <c r="C39" s="1">
        <v>367</v>
      </c>
      <c r="D39" s="2">
        <f t="shared" si="3"/>
        <v>27.80287754891569</v>
      </c>
      <c r="E39" s="23">
        <f>SUM(D$4:D39)*1000/171</f>
        <v>8544.70517755224</v>
      </c>
      <c r="F39" s="5">
        <f t="shared" si="0"/>
        <v>20</v>
      </c>
      <c r="G39" s="16">
        <f t="shared" si="1"/>
        <v>0</v>
      </c>
      <c r="H39" s="4"/>
    </row>
    <row r="40" spans="1:8" ht="12.75">
      <c r="A40" s="3">
        <v>360</v>
      </c>
      <c r="B40" s="1">
        <v>1009</v>
      </c>
      <c r="C40" s="1">
        <v>355</v>
      </c>
      <c r="D40" s="2">
        <f t="shared" si="3"/>
        <v>30.463092423455635</v>
      </c>
      <c r="E40" s="23">
        <f>SUM(D$4:D40)*1000/171</f>
        <v>8722.851916870695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360</v>
      </c>
      <c r="B41" s="1">
        <v>55</v>
      </c>
      <c r="C41" s="1">
        <v>1099</v>
      </c>
      <c r="D41" s="2">
        <v>0</v>
      </c>
      <c r="E41" s="23">
        <f>SUM(D$4:D41)*1000/171</f>
        <v>8722.851916870695</v>
      </c>
      <c r="F41" s="5">
        <f t="shared" si="0"/>
        <v>20</v>
      </c>
      <c r="G41" s="16">
        <f t="shared" si="1"/>
        <v>0</v>
      </c>
      <c r="H41" s="4"/>
    </row>
    <row r="42" spans="1:8" ht="12.75">
      <c r="A42" s="3">
        <v>340</v>
      </c>
      <c r="B42" s="1">
        <v>65</v>
      </c>
      <c r="C42" s="1">
        <v>1093</v>
      </c>
      <c r="D42" s="2">
        <f t="shared" si="3"/>
        <v>11.661903789690601</v>
      </c>
      <c r="E42" s="23">
        <f>SUM(D$4:D42)*1000/171</f>
        <v>8791.050184646661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320</v>
      </c>
      <c r="B43" s="1">
        <v>110</v>
      </c>
      <c r="C43" s="1">
        <v>1072</v>
      </c>
      <c r="D43" s="2">
        <f t="shared" si="3"/>
        <v>49.658836071740545</v>
      </c>
      <c r="E43" s="23">
        <f>SUM(D$4:D43)*1000/171</f>
        <v>9081.4527347738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320</v>
      </c>
      <c r="B44" s="1">
        <v>133</v>
      </c>
      <c r="C44" s="1">
        <v>1056</v>
      </c>
      <c r="D44" s="2">
        <f t="shared" si="3"/>
        <v>28.0178514522438</v>
      </c>
      <c r="E44" s="23">
        <f>SUM(D$4:D44)*1000/171</f>
        <v>9245.299819289845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300</v>
      </c>
      <c r="B45" s="1">
        <v>130</v>
      </c>
      <c r="C45" s="1">
        <v>1025</v>
      </c>
      <c r="D45" s="2">
        <f t="shared" si="3"/>
        <v>31.144823004794873</v>
      </c>
      <c r="E45" s="23">
        <f>SUM(D$4:D45)*1000/171</f>
        <v>9427.433287154145</v>
      </c>
      <c r="F45" s="5">
        <f t="shared" si="0"/>
        <v>0</v>
      </c>
      <c r="G45" s="16">
        <f t="shared" si="1"/>
        <v>20</v>
      </c>
      <c r="H45" s="4"/>
    </row>
    <row r="46" spans="1:8" ht="12.75">
      <c r="A46" s="3">
        <v>320</v>
      </c>
      <c r="B46" s="1">
        <v>117</v>
      </c>
      <c r="C46" s="1">
        <v>1005</v>
      </c>
      <c r="D46" s="2">
        <f t="shared" si="3"/>
        <v>23.853720883753127</v>
      </c>
      <c r="E46" s="23">
        <f>SUM(D$4:D46)*1000/171</f>
        <v>9566.92873091878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320</v>
      </c>
      <c r="B47" s="1">
        <v>161</v>
      </c>
      <c r="C47" s="1">
        <v>1020</v>
      </c>
      <c r="D47" s="2">
        <v>0</v>
      </c>
      <c r="E47" s="23">
        <f>SUM(D$4:D47)*1000/171</f>
        <v>9566.92873091878</v>
      </c>
      <c r="F47" s="5">
        <f t="shared" si="0"/>
        <v>10</v>
      </c>
      <c r="G47" s="16">
        <f t="shared" si="1"/>
        <v>0</v>
      </c>
      <c r="H47" s="4" t="s">
        <v>13</v>
      </c>
    </row>
    <row r="48" spans="1:8" ht="12.75">
      <c r="A48" s="3">
        <v>310</v>
      </c>
      <c r="B48" s="1">
        <v>177</v>
      </c>
      <c r="C48" s="1">
        <v>1034</v>
      </c>
      <c r="D48" s="2">
        <f t="shared" si="3"/>
        <v>21.2602916254693</v>
      </c>
      <c r="E48" s="23">
        <f>SUM(D$4:D48)*1000/171</f>
        <v>9691.257921711</v>
      </c>
      <c r="F48" s="5">
        <f t="shared" si="0"/>
        <v>0</v>
      </c>
      <c r="G48" s="16">
        <f t="shared" si="1"/>
        <v>10</v>
      </c>
      <c r="H48" s="4"/>
    </row>
    <row r="49" spans="1:8" ht="12.75">
      <c r="A49" s="3">
        <v>320</v>
      </c>
      <c r="B49" s="1">
        <v>209</v>
      </c>
      <c r="C49" s="1">
        <v>1024</v>
      </c>
      <c r="D49" s="2">
        <f t="shared" si="3"/>
        <v>33.52610922848042</v>
      </c>
      <c r="E49" s="23">
        <f>SUM(D$4:D49)*1000/171</f>
        <v>9887.317040006206</v>
      </c>
      <c r="F49" s="5">
        <f t="shared" si="0"/>
        <v>20</v>
      </c>
      <c r="G49" s="16">
        <f t="shared" si="1"/>
        <v>0</v>
      </c>
      <c r="H49" s="4"/>
    </row>
    <row r="50" spans="1:8" ht="12.75">
      <c r="A50" s="3">
        <v>300</v>
      </c>
      <c r="B50" s="1">
        <v>247</v>
      </c>
      <c r="C50" s="1">
        <v>1007</v>
      </c>
      <c r="D50" s="2">
        <f t="shared" si="3"/>
        <v>41.6293165929973</v>
      </c>
      <c r="E50" s="23">
        <f>SUM(D$4:D50)*1000/171</f>
        <v>10130.763335871688</v>
      </c>
      <c r="F50" s="5">
        <f t="shared" si="0"/>
        <v>20</v>
      </c>
      <c r="G50" s="16">
        <f t="shared" si="1"/>
        <v>0</v>
      </c>
      <c r="H50" s="4"/>
    </row>
    <row r="51" spans="1:8" ht="12.75">
      <c r="A51" s="3">
        <v>280</v>
      </c>
      <c r="B51" s="1">
        <v>261</v>
      </c>
      <c r="C51" s="1">
        <v>995</v>
      </c>
      <c r="D51" s="2">
        <f t="shared" si="3"/>
        <v>18.439088914585774</v>
      </c>
      <c r="E51" s="23">
        <f>SUM(D$4:D51)*1000/171</f>
        <v>10238.59426519675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280</v>
      </c>
      <c r="B52" s="1">
        <v>290</v>
      </c>
      <c r="C52" s="1">
        <v>983</v>
      </c>
      <c r="D52" s="2">
        <f t="shared" si="3"/>
        <v>31.38470965295043</v>
      </c>
      <c r="E52" s="23">
        <f>SUM(D$4:D52)*1000/171</f>
        <v>10422.130578956696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280</v>
      </c>
      <c r="B53" s="1">
        <v>357</v>
      </c>
      <c r="C53" s="1">
        <v>948</v>
      </c>
      <c r="D53" s="2">
        <f t="shared" si="3"/>
        <v>75.59100475585703</v>
      </c>
      <c r="E53" s="23">
        <f>SUM(D$4:D53)*1000/171</f>
        <v>10864.183238347672</v>
      </c>
      <c r="F53" s="5">
        <f t="shared" si="0"/>
        <v>20</v>
      </c>
      <c r="G53" s="16">
        <f t="shared" si="1"/>
        <v>0</v>
      </c>
      <c r="H53" s="4"/>
    </row>
    <row r="54" spans="1:8" ht="12.75">
      <c r="A54" s="3">
        <v>260</v>
      </c>
      <c r="B54" s="1">
        <v>380</v>
      </c>
      <c r="C54" s="1">
        <v>935</v>
      </c>
      <c r="D54" s="2">
        <f aca="true" t="shared" si="4" ref="D54:D98">SQRT((B54-B53)*(B54-B53)+(C54-C53)*(C54-C53))</f>
        <v>26.419689627245813</v>
      </c>
      <c r="E54" s="23">
        <f>SUM(D$4:D54)*1000/171</f>
        <v>11018.684347278933</v>
      </c>
      <c r="F54" s="5">
        <f t="shared" si="0"/>
        <v>20</v>
      </c>
      <c r="G54" s="16">
        <f t="shared" si="1"/>
        <v>0</v>
      </c>
      <c r="H54" s="4"/>
    </row>
    <row r="55" spans="1:8" ht="12.75">
      <c r="A55" s="3">
        <v>240</v>
      </c>
      <c r="B55" s="1">
        <v>408</v>
      </c>
      <c r="C55" s="1">
        <v>914</v>
      </c>
      <c r="D55" s="2">
        <f t="shared" si="4"/>
        <v>35</v>
      </c>
      <c r="E55" s="23">
        <f>SUM(D$4:D55)*1000/171</f>
        <v>11223.362709852034</v>
      </c>
      <c r="F55" s="5">
        <f t="shared" si="0"/>
        <v>20</v>
      </c>
      <c r="G55" s="16">
        <f t="shared" si="1"/>
        <v>0</v>
      </c>
      <c r="H55" s="4"/>
    </row>
    <row r="56" spans="1:8" ht="12.75">
      <c r="A56" s="3">
        <v>220</v>
      </c>
      <c r="B56" s="1">
        <v>478</v>
      </c>
      <c r="C56" s="1">
        <v>866</v>
      </c>
      <c r="D56" s="2">
        <f t="shared" si="4"/>
        <v>84.87638069569178</v>
      </c>
      <c r="E56" s="23">
        <f>SUM(D$4:D56)*1000/171</f>
        <v>11719.715813335612</v>
      </c>
      <c r="F56" s="5">
        <f t="shared" si="0"/>
        <v>20</v>
      </c>
      <c r="G56" s="16">
        <f t="shared" si="1"/>
        <v>0</v>
      </c>
      <c r="H56" s="4"/>
    </row>
    <row r="57" spans="1:8" ht="12.75">
      <c r="A57" s="3">
        <v>200</v>
      </c>
      <c r="B57" s="1">
        <v>498</v>
      </c>
      <c r="C57" s="1">
        <v>859</v>
      </c>
      <c r="D57" s="2">
        <f t="shared" si="4"/>
        <v>21.18962010041709</v>
      </c>
      <c r="E57" s="23">
        <f>SUM(D$4:D57)*1000/171</f>
        <v>11843.631720355595</v>
      </c>
      <c r="F57" s="5">
        <f t="shared" si="0"/>
        <v>20</v>
      </c>
      <c r="G57" s="16">
        <f t="shared" si="1"/>
        <v>0</v>
      </c>
      <c r="H57" s="4"/>
    </row>
    <row r="58" spans="1:8" ht="12.75">
      <c r="A58" s="3">
        <v>180</v>
      </c>
      <c r="B58" s="1">
        <v>522</v>
      </c>
      <c r="C58" s="1">
        <v>843</v>
      </c>
      <c r="D58" s="2">
        <f t="shared" si="4"/>
        <v>28.844410203711913</v>
      </c>
      <c r="E58" s="23">
        <f>SUM(D$4:D58)*1000/171</f>
        <v>12012.31248178081</v>
      </c>
      <c r="F58" s="5">
        <f t="shared" si="0"/>
        <v>0</v>
      </c>
      <c r="G58" s="16">
        <f t="shared" si="1"/>
        <v>20</v>
      </c>
      <c r="H58" s="4"/>
    </row>
    <row r="59" spans="1:9" ht="12.75">
      <c r="A59" s="3">
        <v>200</v>
      </c>
      <c r="B59" s="1">
        <v>534</v>
      </c>
      <c r="C59" s="1">
        <v>811</v>
      </c>
      <c r="D59" s="2">
        <f t="shared" si="4"/>
        <v>34.17601498127012</v>
      </c>
      <c r="E59" s="23">
        <f>SUM(D$4:D59)*1000/171</f>
        <v>12212.172218513386</v>
      </c>
      <c r="F59" s="5">
        <f t="shared" si="0"/>
        <v>0</v>
      </c>
      <c r="G59" s="16">
        <f t="shared" si="1"/>
        <v>20</v>
      </c>
      <c r="H59" s="4" t="s">
        <v>14</v>
      </c>
      <c r="I59">
        <f>SUM(G35:G59)</f>
        <v>100</v>
      </c>
    </row>
    <row r="60" spans="1:8" ht="12.75">
      <c r="A60" s="3">
        <v>220</v>
      </c>
      <c r="B60" s="1">
        <v>568</v>
      </c>
      <c r="C60" s="1">
        <v>816</v>
      </c>
      <c r="D60" s="2">
        <f t="shared" si="4"/>
        <v>34.36568055487916</v>
      </c>
      <c r="E60" s="23">
        <f>SUM(D$4:D60)*1000/171</f>
        <v>12413.14111064718</v>
      </c>
      <c r="F60" s="5">
        <f t="shared" si="0"/>
        <v>0</v>
      </c>
      <c r="G60" s="16">
        <f t="shared" si="1"/>
        <v>20</v>
      </c>
      <c r="H60" s="4"/>
    </row>
    <row r="61" spans="1:8" ht="12.75">
      <c r="A61" s="3">
        <v>240</v>
      </c>
      <c r="B61" s="1">
        <v>591</v>
      </c>
      <c r="C61" s="1">
        <v>848</v>
      </c>
      <c r="D61" s="2">
        <f t="shared" si="4"/>
        <v>39.408120990476064</v>
      </c>
      <c r="E61" s="23">
        <f>SUM(D$4:D61)*1000/171</f>
        <v>12643.597958544702</v>
      </c>
      <c r="F61" s="5">
        <f t="shared" si="0"/>
        <v>0</v>
      </c>
      <c r="G61" s="16">
        <f t="shared" si="1"/>
        <v>20</v>
      </c>
      <c r="H61" s="4"/>
    </row>
    <row r="62" spans="1:8" ht="12.75">
      <c r="A62" s="3">
        <v>260</v>
      </c>
      <c r="B62" s="1">
        <v>622</v>
      </c>
      <c r="C62" s="1">
        <v>858</v>
      </c>
      <c r="D62" s="2">
        <f t="shared" si="4"/>
        <v>32.57299494980466</v>
      </c>
      <c r="E62" s="23">
        <f>SUM(D$4:D62)*1000/171</f>
        <v>12834.083309128355</v>
      </c>
      <c r="F62" s="5">
        <f t="shared" si="0"/>
        <v>0</v>
      </c>
      <c r="G62" s="16">
        <f t="shared" si="1"/>
        <v>20</v>
      </c>
      <c r="H62" s="4"/>
    </row>
    <row r="63" spans="1:8" ht="12.75">
      <c r="A63" s="3">
        <v>280</v>
      </c>
      <c r="B63" s="1">
        <v>673</v>
      </c>
      <c r="C63" s="1">
        <v>881</v>
      </c>
      <c r="D63" s="2">
        <f t="shared" si="4"/>
        <v>55.94640292279746</v>
      </c>
      <c r="E63" s="23">
        <f>SUM(D$4:D63)*1000/171</f>
        <v>13161.255256045299</v>
      </c>
      <c r="F63" s="5">
        <f t="shared" si="0"/>
        <v>0</v>
      </c>
      <c r="G63" s="16">
        <f t="shared" si="1"/>
        <v>10</v>
      </c>
      <c r="H63" s="4"/>
    </row>
    <row r="64" spans="1:8" ht="12.75">
      <c r="A64" s="3">
        <v>290</v>
      </c>
      <c r="B64" s="1">
        <v>711</v>
      </c>
      <c r="C64" s="1">
        <v>892</v>
      </c>
      <c r="D64" s="2">
        <f t="shared" si="4"/>
        <v>39.56008088970496</v>
      </c>
      <c r="E64" s="23">
        <f>SUM(D$4:D64)*1000/171</f>
        <v>13392.600758324274</v>
      </c>
      <c r="F64" s="5">
        <f t="shared" si="0"/>
        <v>10</v>
      </c>
      <c r="G64" s="16">
        <f t="shared" si="1"/>
        <v>0</v>
      </c>
      <c r="H64" s="4"/>
    </row>
    <row r="65" spans="1:8" ht="12.75">
      <c r="A65" s="3">
        <v>280</v>
      </c>
      <c r="B65" s="1">
        <v>727</v>
      </c>
      <c r="C65" s="1">
        <v>876</v>
      </c>
      <c r="D65" s="2">
        <f t="shared" si="4"/>
        <v>22.627416997969522</v>
      </c>
      <c r="E65" s="23">
        <f>SUM(D$4:D65)*1000/171</f>
        <v>13524.924834335792</v>
      </c>
      <c r="F65" s="5">
        <f t="shared" si="0"/>
        <v>10</v>
      </c>
      <c r="G65" s="16">
        <f t="shared" si="1"/>
        <v>0</v>
      </c>
      <c r="H65" s="4"/>
    </row>
    <row r="66" spans="1:8" ht="12.75">
      <c r="A66" s="3">
        <v>270</v>
      </c>
      <c r="B66" s="1">
        <v>766</v>
      </c>
      <c r="C66" s="1">
        <v>861</v>
      </c>
      <c r="D66" s="2">
        <f t="shared" si="4"/>
        <v>41.78516483155236</v>
      </c>
      <c r="E66" s="23">
        <f>SUM(D$4:D66)*1000/171</f>
        <v>13769.282523409196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270</v>
      </c>
      <c r="B67" s="1">
        <v>774</v>
      </c>
      <c r="C67" s="1">
        <v>840</v>
      </c>
      <c r="D67" s="2">
        <f t="shared" si="4"/>
        <v>22.47220505424423</v>
      </c>
      <c r="E67" s="23">
        <f>SUM(D$4:D67)*1000/171</f>
        <v>13900.698927235186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270</v>
      </c>
      <c r="B68" s="1">
        <v>774</v>
      </c>
      <c r="C68" s="1">
        <v>815</v>
      </c>
      <c r="D68" s="2">
        <f t="shared" si="4"/>
        <v>25</v>
      </c>
      <c r="E68" s="23">
        <f>SUM(D$4:D68)*1000/171</f>
        <v>14046.897757644541</v>
      </c>
      <c r="F68" s="5">
        <f t="shared" si="0"/>
        <v>10</v>
      </c>
      <c r="G68" s="16">
        <f t="shared" si="1"/>
        <v>0</v>
      </c>
      <c r="H68" s="4"/>
    </row>
    <row r="69" spans="1:8" ht="12.75">
      <c r="A69" s="3">
        <v>260</v>
      </c>
      <c r="B69" s="1">
        <v>791</v>
      </c>
      <c r="C69" s="1">
        <v>815</v>
      </c>
      <c r="D69" s="2">
        <f t="shared" si="4"/>
        <v>17</v>
      </c>
      <c r="E69" s="23">
        <f>SUM(D$4:D69)*1000/171</f>
        <v>14146.312962322905</v>
      </c>
      <c r="F69" s="5">
        <f aca="true" t="shared" si="5" ref="F69:F96">IF(A69-A70&gt;0,A69-A70,0)</f>
        <v>20</v>
      </c>
      <c r="G69" s="16">
        <f aca="true" t="shared" si="6" ref="G69:G96">IF(A70-A69&gt;0,A70-A69,0)</f>
        <v>0</v>
      </c>
      <c r="H69" s="4"/>
    </row>
    <row r="70" spans="1:8" ht="12.75">
      <c r="A70" s="3">
        <v>240</v>
      </c>
      <c r="B70" s="1">
        <v>813</v>
      </c>
      <c r="C70" s="1">
        <v>814</v>
      </c>
      <c r="D70" s="2">
        <f t="shared" si="4"/>
        <v>22.02271554554524</v>
      </c>
      <c r="E70" s="23">
        <f>SUM(D$4:D70)*1000/171</f>
        <v>14275.100772530774</v>
      </c>
      <c r="F70" s="5">
        <f t="shared" si="5"/>
        <v>10</v>
      </c>
      <c r="G70" s="16">
        <f t="shared" si="6"/>
        <v>0</v>
      </c>
      <c r="H70" s="4"/>
    </row>
    <row r="71" spans="1:8" ht="12.75">
      <c r="A71" s="3">
        <v>230</v>
      </c>
      <c r="B71" s="1">
        <v>829</v>
      </c>
      <c r="C71" s="1">
        <v>815</v>
      </c>
      <c r="D71" s="2">
        <f t="shared" si="4"/>
        <v>16.0312195418814</v>
      </c>
      <c r="E71" s="23">
        <f>SUM(D$4:D71)*1000/171</f>
        <v>14368.850594413121</v>
      </c>
      <c r="F71" s="5">
        <f t="shared" si="5"/>
        <v>10</v>
      </c>
      <c r="G71" s="16">
        <f t="shared" si="6"/>
        <v>0</v>
      </c>
      <c r="H71" s="4"/>
    </row>
    <row r="72" spans="1:8" ht="12.75">
      <c r="A72" s="3">
        <v>220</v>
      </c>
      <c r="B72" s="1">
        <v>834</v>
      </c>
      <c r="C72" s="1">
        <v>787</v>
      </c>
      <c r="D72" s="2">
        <f t="shared" si="4"/>
        <v>28.442925306655784</v>
      </c>
      <c r="E72" s="23">
        <f>SUM(D$4:D72)*1000/171</f>
        <v>14535.183490943273</v>
      </c>
      <c r="F72" s="5">
        <f t="shared" si="5"/>
        <v>20</v>
      </c>
      <c r="G72" s="16">
        <f t="shared" si="6"/>
        <v>0</v>
      </c>
      <c r="H72" s="4"/>
    </row>
    <row r="73" spans="1:8" ht="12.75">
      <c r="A73" s="3">
        <v>200</v>
      </c>
      <c r="B73" s="1">
        <v>860</v>
      </c>
      <c r="C73" s="1">
        <v>731</v>
      </c>
      <c r="D73" s="2">
        <f t="shared" si="4"/>
        <v>61.741396161732524</v>
      </c>
      <c r="E73" s="23">
        <f>SUM(D$4:D73)*1000/171</f>
        <v>14896.244287210715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200</v>
      </c>
      <c r="B74" s="1">
        <v>914</v>
      </c>
      <c r="C74" s="1">
        <v>774</v>
      </c>
      <c r="D74" s="2">
        <f t="shared" si="4"/>
        <v>69.02897942168927</v>
      </c>
      <c r="E74" s="23">
        <f>SUM(D$4:D74)*1000/171</f>
        <v>15299.922529442816</v>
      </c>
      <c r="F74" s="5">
        <f t="shared" si="5"/>
        <v>10</v>
      </c>
      <c r="G74" s="16">
        <f t="shared" si="6"/>
        <v>0</v>
      </c>
      <c r="H74" s="4"/>
    </row>
    <row r="75" spans="1:8" ht="12.75">
      <c r="A75" s="3">
        <v>190</v>
      </c>
      <c r="B75" s="1">
        <v>927</v>
      </c>
      <c r="C75" s="1">
        <v>788</v>
      </c>
      <c r="D75" s="2">
        <f t="shared" si="4"/>
        <v>19.1049731745428</v>
      </c>
      <c r="E75" s="23">
        <f>SUM(D$4:D75)*1000/171</f>
        <v>15411.647518767626</v>
      </c>
      <c r="F75" s="5">
        <f t="shared" si="5"/>
        <v>10</v>
      </c>
      <c r="G75" s="16">
        <f t="shared" si="6"/>
        <v>0</v>
      </c>
      <c r="H75" s="4"/>
    </row>
    <row r="76" spans="1:8" ht="12.75">
      <c r="A76" s="3">
        <v>180</v>
      </c>
      <c r="B76" s="1">
        <v>944</v>
      </c>
      <c r="C76" s="1">
        <v>796</v>
      </c>
      <c r="D76" s="2">
        <f t="shared" si="4"/>
        <v>18.788294228055936</v>
      </c>
      <c r="E76" s="23">
        <f>SUM(D$4:D76)*1000/171</f>
        <v>15521.520584428772</v>
      </c>
      <c r="F76" s="5">
        <f t="shared" si="5"/>
        <v>10</v>
      </c>
      <c r="G76" s="16">
        <f t="shared" si="6"/>
        <v>0</v>
      </c>
      <c r="H76" s="4"/>
    </row>
    <row r="77" spans="1:8" ht="12.75">
      <c r="A77" s="3">
        <v>170</v>
      </c>
      <c r="B77" s="1">
        <v>978</v>
      </c>
      <c r="C77" s="1">
        <v>797</v>
      </c>
      <c r="D77" s="2">
        <f t="shared" si="4"/>
        <v>34.0147027033899</v>
      </c>
      <c r="E77" s="23">
        <f>SUM(D$4:D77)*1000/171</f>
        <v>15720.436974507076</v>
      </c>
      <c r="F77" s="5">
        <f t="shared" si="5"/>
        <v>10</v>
      </c>
      <c r="G77" s="16">
        <f t="shared" si="6"/>
        <v>0</v>
      </c>
      <c r="H77" s="4"/>
    </row>
    <row r="78" spans="1:8" ht="12.75">
      <c r="A78" s="3">
        <v>160</v>
      </c>
      <c r="B78" s="1">
        <v>1026</v>
      </c>
      <c r="C78" s="1">
        <v>782</v>
      </c>
      <c r="D78" s="2">
        <f t="shared" si="4"/>
        <v>50.28916384272063</v>
      </c>
      <c r="E78" s="23">
        <f>SUM(D$4:D78)*1000/171</f>
        <v>16014.525651949885</v>
      </c>
      <c r="F78" s="5">
        <f t="shared" si="5"/>
        <v>0</v>
      </c>
      <c r="G78" s="16">
        <f t="shared" si="6"/>
        <v>10</v>
      </c>
      <c r="H78" s="4"/>
    </row>
    <row r="79" spans="1:9" ht="12.75">
      <c r="A79" s="3">
        <v>170</v>
      </c>
      <c r="B79" s="1">
        <v>1015</v>
      </c>
      <c r="C79" s="1">
        <v>771</v>
      </c>
      <c r="D79" s="2">
        <f t="shared" si="4"/>
        <v>15.556349186104045</v>
      </c>
      <c r="E79" s="23">
        <f>SUM(D$4:D79)*1000/171</f>
        <v>16105.498454207805</v>
      </c>
      <c r="F79" s="5">
        <f t="shared" si="5"/>
        <v>10</v>
      </c>
      <c r="G79" s="16">
        <f t="shared" si="6"/>
        <v>0</v>
      </c>
      <c r="H79" s="4" t="s">
        <v>15</v>
      </c>
      <c r="I79">
        <f>SUM(G60:G79)</f>
        <v>80</v>
      </c>
    </row>
    <row r="80" spans="1:8" ht="12.75">
      <c r="A80" s="3">
        <v>160</v>
      </c>
      <c r="B80" s="1">
        <v>957</v>
      </c>
      <c r="C80" s="1">
        <v>729</v>
      </c>
      <c r="D80" s="2">
        <f t="shared" si="4"/>
        <v>71.61005515987263</v>
      </c>
      <c r="E80" s="23">
        <f>SUM(D$4:D80)*1000/171</f>
        <v>16524.27070660472</v>
      </c>
      <c r="F80" s="5">
        <f t="shared" si="5"/>
        <v>0</v>
      </c>
      <c r="G80" s="16">
        <f t="shared" si="6"/>
        <v>20</v>
      </c>
      <c r="H80" s="4"/>
    </row>
    <row r="81" spans="1:8" ht="12.75">
      <c r="A81" s="3">
        <v>180</v>
      </c>
      <c r="B81" s="1">
        <v>949</v>
      </c>
      <c r="C81" s="1">
        <v>691</v>
      </c>
      <c r="D81" s="2">
        <f t="shared" si="4"/>
        <v>38.8329756778952</v>
      </c>
      <c r="E81" s="23">
        <f>SUM(D$4:D81)*1000/171</f>
        <v>16751.364131621653</v>
      </c>
      <c r="F81" s="5">
        <f t="shared" si="5"/>
        <v>0</v>
      </c>
      <c r="G81" s="16">
        <f t="shared" si="6"/>
        <v>20</v>
      </c>
      <c r="H81" s="4"/>
    </row>
    <row r="82" spans="1:8" ht="12.75">
      <c r="A82" s="3">
        <v>200</v>
      </c>
      <c r="B82" s="1">
        <v>931</v>
      </c>
      <c r="C82" s="1">
        <v>649</v>
      </c>
      <c r="D82" s="2">
        <f t="shared" si="4"/>
        <v>45.69463863518345</v>
      </c>
      <c r="E82" s="23">
        <f>SUM(D$4:D82)*1000/171</f>
        <v>17018.58424059933</v>
      </c>
      <c r="F82" s="5">
        <f t="shared" si="5"/>
        <v>0</v>
      </c>
      <c r="G82" s="16">
        <f t="shared" si="6"/>
        <v>20</v>
      </c>
      <c r="H82" s="4"/>
    </row>
    <row r="83" spans="1:8" ht="12.75">
      <c r="A83" s="3">
        <v>220</v>
      </c>
      <c r="B83" s="1">
        <v>913</v>
      </c>
      <c r="C83" s="1">
        <v>584</v>
      </c>
      <c r="D83" s="2">
        <f t="shared" si="4"/>
        <v>67.446274915669</v>
      </c>
      <c r="E83" s="23">
        <f>SUM(D$4:D83)*1000/171</f>
        <v>17413.00690092488</v>
      </c>
      <c r="F83" s="5">
        <f t="shared" si="5"/>
        <v>0</v>
      </c>
      <c r="G83" s="16">
        <f t="shared" si="6"/>
        <v>20</v>
      </c>
      <c r="H83" s="4"/>
    </row>
    <row r="84" spans="1:8" ht="12.75">
      <c r="A84" s="3">
        <v>240</v>
      </c>
      <c r="B84" s="1">
        <v>887</v>
      </c>
      <c r="C84" s="1">
        <v>550</v>
      </c>
      <c r="D84" s="2">
        <f t="shared" si="4"/>
        <v>42.80186911806539</v>
      </c>
      <c r="E84" s="23">
        <f>SUM(D$4:D84)*1000/171</f>
        <v>17663.310229100705</v>
      </c>
      <c r="F84" s="5">
        <f t="shared" si="5"/>
        <v>0</v>
      </c>
      <c r="G84" s="16">
        <f t="shared" si="6"/>
        <v>20</v>
      </c>
      <c r="H84" s="4"/>
    </row>
    <row r="85" spans="1:8" ht="12.75">
      <c r="A85" s="3">
        <v>260</v>
      </c>
      <c r="B85" s="1">
        <v>864</v>
      </c>
      <c r="C85" s="1">
        <v>534</v>
      </c>
      <c r="D85" s="2">
        <f t="shared" si="4"/>
        <v>28.0178514522438</v>
      </c>
      <c r="E85" s="23">
        <f>SUM(D$4:D85)*1000/171</f>
        <v>17827.157313616746</v>
      </c>
      <c r="F85" s="5">
        <f t="shared" si="5"/>
        <v>0</v>
      </c>
      <c r="G85" s="16">
        <f t="shared" si="6"/>
        <v>20</v>
      </c>
      <c r="H85" s="4"/>
    </row>
    <row r="86" spans="1:8" ht="12.75">
      <c r="A86" s="3">
        <v>280</v>
      </c>
      <c r="B86" s="1">
        <v>829</v>
      </c>
      <c r="C86" s="1">
        <v>480</v>
      </c>
      <c r="D86" s="2">
        <f t="shared" si="4"/>
        <v>64.35060217278468</v>
      </c>
      <c r="E86" s="23">
        <f>SUM(D$4:D86)*1000/171</f>
        <v>18203.476624568706</v>
      </c>
      <c r="F86" s="5">
        <f t="shared" si="5"/>
        <v>0</v>
      </c>
      <c r="G86" s="16">
        <f t="shared" si="6"/>
        <v>10</v>
      </c>
      <c r="H86" s="4"/>
    </row>
    <row r="87" spans="1:9" ht="12.75">
      <c r="A87" s="3">
        <v>290</v>
      </c>
      <c r="B87" s="1">
        <v>804</v>
      </c>
      <c r="C87" s="1">
        <v>428</v>
      </c>
      <c r="D87" s="2">
        <f t="shared" si="4"/>
        <v>57.697486947006624</v>
      </c>
      <c r="E87" s="23">
        <f>SUM(D$4:D87)*1000/171</f>
        <v>18540.888828937164</v>
      </c>
      <c r="F87" s="5">
        <f t="shared" si="5"/>
        <v>10</v>
      </c>
      <c r="G87" s="16">
        <f t="shared" si="6"/>
        <v>0</v>
      </c>
      <c r="H87" s="4" t="s">
        <v>16</v>
      </c>
      <c r="I87">
        <f>SUM(G80:G87)</f>
        <v>130</v>
      </c>
    </row>
    <row r="88" spans="1:8" ht="12.75">
      <c r="A88" s="3">
        <v>280</v>
      </c>
      <c r="B88" s="1">
        <v>819</v>
      </c>
      <c r="C88" s="1">
        <v>437</v>
      </c>
      <c r="D88" s="2">
        <f t="shared" si="4"/>
        <v>17.4928556845359</v>
      </c>
      <c r="E88" s="23">
        <f>SUM(D$4:D88)*1000/171</f>
        <v>18643.18623060112</v>
      </c>
      <c r="F88" s="5">
        <f t="shared" si="5"/>
        <v>20</v>
      </c>
      <c r="G88" s="16">
        <f t="shared" si="6"/>
        <v>0</v>
      </c>
      <c r="H88" s="4"/>
    </row>
    <row r="89" spans="1:8" ht="12.75">
      <c r="A89" s="3">
        <v>260</v>
      </c>
      <c r="B89" s="1">
        <v>853</v>
      </c>
      <c r="C89" s="1">
        <v>453</v>
      </c>
      <c r="D89" s="2">
        <f t="shared" si="4"/>
        <v>37.57658845611187</v>
      </c>
      <c r="E89" s="23">
        <f>SUM(D$4:D89)*1000/171</f>
        <v>18862.932361923413</v>
      </c>
      <c r="F89" s="5">
        <f t="shared" si="5"/>
        <v>20</v>
      </c>
      <c r="G89" s="16">
        <f t="shared" si="6"/>
        <v>0</v>
      </c>
      <c r="H89" s="4"/>
    </row>
    <row r="90" spans="1:8" ht="12.75">
      <c r="A90" s="3">
        <v>240</v>
      </c>
      <c r="B90" s="1">
        <v>868</v>
      </c>
      <c r="C90" s="1">
        <v>461</v>
      </c>
      <c r="D90" s="2">
        <f t="shared" si="4"/>
        <v>17</v>
      </c>
      <c r="E90" s="23">
        <f>SUM(D$4:D90)*1000/171</f>
        <v>18962.347566601773</v>
      </c>
      <c r="F90" s="5">
        <f t="shared" si="5"/>
        <v>20</v>
      </c>
      <c r="G90" s="16">
        <f t="shared" si="6"/>
        <v>0</v>
      </c>
      <c r="H90" s="4"/>
    </row>
    <row r="91" spans="1:8" ht="12.75">
      <c r="A91" s="3">
        <v>220</v>
      </c>
      <c r="B91" s="1">
        <v>883</v>
      </c>
      <c r="C91" s="1">
        <v>470</v>
      </c>
      <c r="D91" s="2">
        <f t="shared" si="4"/>
        <v>17.4928556845359</v>
      </c>
      <c r="E91" s="23">
        <f>SUM(D$4:D91)*1000/171</f>
        <v>19064.644968265726</v>
      </c>
      <c r="F91" s="5">
        <f t="shared" si="5"/>
        <v>20</v>
      </c>
      <c r="G91" s="16">
        <f t="shared" si="6"/>
        <v>0</v>
      </c>
      <c r="H91" s="4"/>
    </row>
    <row r="92" spans="1:8" ht="12.75">
      <c r="A92" s="3">
        <v>200</v>
      </c>
      <c r="B92" s="1">
        <v>905</v>
      </c>
      <c r="C92" s="1">
        <v>479</v>
      </c>
      <c r="D92" s="2">
        <f t="shared" si="4"/>
        <v>23.769728648009426</v>
      </c>
      <c r="E92" s="23">
        <f>SUM(D$4:D92)*1000/171</f>
        <v>19203.649229365194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>
        <v>200</v>
      </c>
      <c r="B93" s="1">
        <v>932</v>
      </c>
      <c r="C93" s="1">
        <v>493</v>
      </c>
      <c r="D93" s="2">
        <f t="shared" si="4"/>
        <v>30.4138126514911</v>
      </c>
      <c r="E93" s="23">
        <f>SUM(D$4:D93)*1000/171</f>
        <v>19381.507782882687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200</v>
      </c>
      <c r="B94" s="1">
        <v>974</v>
      </c>
      <c r="C94" s="1">
        <v>448</v>
      </c>
      <c r="D94" s="2">
        <f t="shared" si="4"/>
        <v>61.554853586049575</v>
      </c>
      <c r="E94" s="23">
        <f>SUM(D$4:D94)*1000/171</f>
        <v>19741.477686894672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>
        <v>200</v>
      </c>
      <c r="B95" s="1">
        <v>170</v>
      </c>
      <c r="C95" s="1">
        <v>733</v>
      </c>
      <c r="D95" s="2">
        <v>0</v>
      </c>
      <c r="E95" s="23">
        <f>SUM(D$4:D95)*1000/171</f>
        <v>19741.477686894672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>
        <v>200</v>
      </c>
      <c r="B96" s="1">
        <v>234</v>
      </c>
      <c r="C96" s="1">
        <v>779</v>
      </c>
      <c r="D96" s="2">
        <v>0</v>
      </c>
      <c r="E96" s="23">
        <f>SUM(D$4:D96)*1000/171</f>
        <v>19741.477686894672</v>
      </c>
      <c r="F96" s="5">
        <f t="shared" si="5"/>
        <v>0</v>
      </c>
      <c r="G96" s="16">
        <f t="shared" si="6"/>
        <v>20</v>
      </c>
      <c r="H96" s="4"/>
    </row>
    <row r="97" spans="1:8" ht="12.75">
      <c r="A97" s="3">
        <v>220</v>
      </c>
      <c r="B97" s="1">
        <v>296</v>
      </c>
      <c r="C97" s="1">
        <v>784</v>
      </c>
      <c r="D97" s="2">
        <f t="shared" si="4"/>
        <v>62.20128616033595</v>
      </c>
      <c r="E97" s="23">
        <f>SUM(D$4:D97)*1000/171</f>
        <v>20105.227898358626</v>
      </c>
      <c r="F97" s="5">
        <f aca="true" t="shared" si="7" ref="F97:F104">IF(A97-A98&gt;0,A97-A98,0)</f>
        <v>0</v>
      </c>
      <c r="G97" s="16">
        <f aca="true" t="shared" si="8" ref="G97:G104">IF(A98-A97&gt;0,A98-A97,0)</f>
        <v>0</v>
      </c>
      <c r="H97" s="4"/>
    </row>
    <row r="98" spans="1:8" ht="12.75">
      <c r="A98" s="3">
        <v>220</v>
      </c>
      <c r="B98" s="1">
        <v>346</v>
      </c>
      <c r="C98" s="1">
        <v>804</v>
      </c>
      <c r="D98" s="2">
        <f t="shared" si="4"/>
        <v>53.85164807134504</v>
      </c>
      <c r="E98" s="23">
        <f>SUM(D$4:D98)*1000/171</f>
        <v>20420.149816904504</v>
      </c>
      <c r="F98" s="5">
        <f t="shared" si="7"/>
        <v>0</v>
      </c>
      <c r="G98" s="16">
        <f t="shared" si="8"/>
        <v>20</v>
      </c>
      <c r="H98" s="4"/>
    </row>
    <row r="99" spans="1:9" ht="12.75">
      <c r="A99" s="3">
        <v>240</v>
      </c>
      <c r="B99" s="1">
        <v>373</v>
      </c>
      <c r="C99" s="1">
        <v>791</v>
      </c>
      <c r="D99" s="2">
        <f aca="true" t="shared" si="9" ref="D99:D105">SQRT((B99-B98)*(B99-B98)+(C99-C98)*(C99-C98))</f>
        <v>29.966648127543394</v>
      </c>
      <c r="E99" s="23">
        <f>SUM(D$4:D99)*1000/171</f>
        <v>20595.393373205927</v>
      </c>
      <c r="F99" s="5">
        <f t="shared" si="7"/>
        <v>20</v>
      </c>
      <c r="G99" s="16">
        <f t="shared" si="8"/>
        <v>0</v>
      </c>
      <c r="H99" s="4" t="s">
        <v>17</v>
      </c>
      <c r="I99">
        <f>SUM(G88:G99)</f>
        <v>40</v>
      </c>
    </row>
    <row r="100" spans="1:8" ht="12.75">
      <c r="A100" s="3">
        <v>220</v>
      </c>
      <c r="B100" s="1">
        <v>374</v>
      </c>
      <c r="C100" s="1">
        <v>768</v>
      </c>
      <c r="D100" s="2">
        <f t="shared" si="9"/>
        <v>23.021728866442675</v>
      </c>
      <c r="E100" s="23">
        <f>SUM(D$4:D100)*1000/171</f>
        <v>20730.023366576937</v>
      </c>
      <c r="F100" s="5">
        <f t="shared" si="7"/>
        <v>20</v>
      </c>
      <c r="G100" s="16">
        <f t="shared" si="8"/>
        <v>0</v>
      </c>
      <c r="H100" s="4"/>
    </row>
    <row r="101" spans="1:8" ht="12.75">
      <c r="A101" s="3">
        <v>200</v>
      </c>
      <c r="B101" s="1">
        <v>368</v>
      </c>
      <c r="C101" s="1">
        <v>744</v>
      </c>
      <c r="D101" s="2">
        <f t="shared" si="9"/>
        <v>24.73863375370596</v>
      </c>
      <c r="E101" s="23">
        <f>SUM(D$4:D101)*1000/171</f>
        <v>20874.693739405626</v>
      </c>
      <c r="F101" s="5">
        <f t="shared" si="7"/>
        <v>20</v>
      </c>
      <c r="G101" s="16">
        <f t="shared" si="8"/>
        <v>0</v>
      </c>
      <c r="H101" s="4"/>
    </row>
    <row r="102" spans="1:8" ht="12.75">
      <c r="A102" s="3">
        <v>180</v>
      </c>
      <c r="B102" s="1">
        <v>376</v>
      </c>
      <c r="C102" s="1">
        <v>721</v>
      </c>
      <c r="D102" s="2">
        <f t="shared" si="9"/>
        <v>24.351591323771842</v>
      </c>
      <c r="E102" s="23">
        <f>SUM(D$4:D102)*1000/171</f>
        <v>21017.10070621131</v>
      </c>
      <c r="F102" s="5">
        <f t="shared" si="7"/>
        <v>20</v>
      </c>
      <c r="G102" s="16">
        <f t="shared" si="8"/>
        <v>0</v>
      </c>
      <c r="H102" s="4"/>
    </row>
    <row r="103" spans="1:8" ht="12.75">
      <c r="A103" s="3">
        <v>160</v>
      </c>
      <c r="B103" s="1">
        <v>407</v>
      </c>
      <c r="C103" s="1">
        <v>664</v>
      </c>
      <c r="D103" s="2">
        <f t="shared" si="9"/>
        <v>64.88451279003334</v>
      </c>
      <c r="E103" s="23">
        <f>SUM(D$4:D103)*1000/171</f>
        <v>21396.542301474663</v>
      </c>
      <c r="F103" s="5">
        <v>0</v>
      </c>
      <c r="G103" s="16">
        <f t="shared" si="8"/>
        <v>0</v>
      </c>
      <c r="H103" s="4" t="s">
        <v>18</v>
      </c>
    </row>
    <row r="104" spans="1:8" ht="12.75">
      <c r="A104" s="3"/>
      <c r="B104" s="1"/>
      <c r="C104" s="1"/>
      <c r="D104" s="2">
        <v>0</v>
      </c>
      <c r="E104" s="23">
        <v>0</v>
      </c>
      <c r="F104" s="5">
        <f t="shared" si="7"/>
        <v>0</v>
      </c>
      <c r="G104" s="16">
        <f t="shared" si="8"/>
        <v>0</v>
      </c>
      <c r="H104" s="4"/>
    </row>
    <row r="105" spans="1:8" ht="12.75">
      <c r="A105" s="3"/>
      <c r="B105" s="1"/>
      <c r="C105" s="1"/>
      <c r="D105" s="2">
        <f t="shared" si="9"/>
        <v>0</v>
      </c>
      <c r="E105" s="23">
        <v>0</v>
      </c>
      <c r="F105" s="5">
        <v>0</v>
      </c>
      <c r="G105" s="16">
        <v>0</v>
      </c>
      <c r="H105" s="4"/>
    </row>
    <row r="106" spans="1:8" ht="12.75">
      <c r="A106" s="25"/>
      <c r="B106" s="26"/>
      <c r="C106" s="26"/>
      <c r="D106" s="2"/>
      <c r="E106" s="23">
        <v>0</v>
      </c>
      <c r="F106" s="5">
        <v>0</v>
      </c>
      <c r="G106" s="16">
        <f>IF(A107-A106&gt;0,A107-A106,0)</f>
        <v>0</v>
      </c>
      <c r="H106" s="29"/>
    </row>
    <row r="107" spans="1:8" ht="12.75">
      <c r="A107" s="25"/>
      <c r="B107" s="26"/>
      <c r="C107" s="26"/>
      <c r="D107" s="35"/>
      <c r="E107" s="36"/>
      <c r="F107" s="3"/>
      <c r="G107" s="39"/>
      <c r="H107" s="29"/>
    </row>
    <row r="108" spans="1:8" ht="12.75">
      <c r="A108" s="25"/>
      <c r="B108" s="26"/>
      <c r="C108" s="26"/>
      <c r="D108" s="35"/>
      <c r="E108" s="36"/>
      <c r="F108" s="37"/>
      <c r="G108" s="38"/>
      <c r="H108" s="29"/>
    </row>
    <row r="109" spans="1:8" ht="13.5" thickBot="1">
      <c r="A109" s="25"/>
      <c r="B109" s="26"/>
      <c r="C109" s="26"/>
      <c r="D109" s="26"/>
      <c r="E109" s="27"/>
      <c r="F109" s="25"/>
      <c r="G109" s="28"/>
      <c r="H109" s="29"/>
    </row>
    <row r="110" spans="1:8" ht="26.25" customHeight="1" thickBot="1">
      <c r="A110" s="30"/>
      <c r="B110" s="31"/>
      <c r="C110" s="31"/>
      <c r="D110" s="31"/>
      <c r="E110" s="32"/>
      <c r="F110" s="30">
        <f>SUM(F4:F109)</f>
        <v>750</v>
      </c>
      <c r="G110" s="33">
        <f>SUM(G4:G109)</f>
        <v>470</v>
      </c>
      <c r="H11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2005-03-31T04:12:32Z</dcterms:modified>
  <cp:category/>
  <cp:version/>
  <cp:contentType/>
  <cp:contentStatus/>
</cp:coreProperties>
</file>