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<sst xmlns="http://schemas.openxmlformats.org/spreadsheetml/2006/main" count="22" uniqueCount="19">
  <si>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</si>
  <si>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</si>
  <si>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</si>
  <si>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</si>
  <si>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</si>
  <si>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</si>
  <si>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</si>
  <si>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</si>
  <si>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</si>
  <si>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Gete-hegy</t>
  </si>
  <si>
    <t>Nagy-Gete</t>
  </si>
  <si>
    <t>Tokod, Horgásztó</t>
  </si>
  <si>
    <t>Tokod, Főtér</t>
  </si>
  <si>
    <t>Hegyes-kő</t>
  </si>
  <si>
    <t>Kis-kő</t>
  </si>
  <si>
    <t>Tokodi pincék</t>
  </si>
  <si>
    <t>Kőszikla</t>
  </si>
  <si>
    <t>Mogyorósbánya, Kakukk v.</t>
  </si>
  <si>
    <t>Dorog, vá.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</si>
</sst>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Mogyorósbánya - Dorog vá.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1195"/>
          <c:w val="0.648"/>
          <c:h val="0.54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Adatlap!$E$4:$E$98</c:f>
              <c:numCache>
                <c:ptCount val="95"/>
                <c:pt idx="0">
                  <c:v>0</c:v>
                </c:pt>
                <c:pt idx="1">
                  <c:v>307.4148936803934</c:v>
                </c:pt>
                <c:pt idx="2">
                  <c:v>556.3162278697282</c:v>
                </c:pt>
                <c:pt idx="3">
                  <c:v>701.5676245177729</c:v>
                </c:pt>
                <c:pt idx="4">
                  <c:v>828.2244295317912</c:v>
                </c:pt>
                <c:pt idx="5">
                  <c:v>934.2225633921837</c:v>
                </c:pt>
                <c:pt idx="6">
                  <c:v>1071.6345620094892</c:v>
                </c:pt>
                <c:pt idx="7">
                  <c:v>1281.9309891013186</c:v>
                </c:pt>
                <c:pt idx="8">
                  <c:v>1369.374988221422</c:v>
                </c:pt>
                <c:pt idx="9">
                  <c:v>1473.7411429268375</c:v>
                </c:pt>
                <c:pt idx="10">
                  <c:v>1714.2243077316518</c:v>
                </c:pt>
                <c:pt idx="11">
                  <c:v>1927.1753530114945</c:v>
                </c:pt>
                <c:pt idx="12">
                  <c:v>2002.1273522572976</c:v>
                </c:pt>
                <c:pt idx="13">
                  <c:v>2134.9191324137746</c:v>
                </c:pt>
                <c:pt idx="14">
                  <c:v>2289.4366372846052</c:v>
                </c:pt>
                <c:pt idx="15">
                  <c:v>2360.1020598582004</c:v>
                </c:pt>
                <c:pt idx="16">
                  <c:v>2533.646468428134</c:v>
                </c:pt>
                <c:pt idx="17">
                  <c:v>2698.616558486608</c:v>
                </c:pt>
                <c:pt idx="18">
                  <c:v>2801.324806033257</c:v>
                </c:pt>
                <c:pt idx="19">
                  <c:v>3004.679830873495</c:v>
                </c:pt>
                <c:pt idx="20">
                  <c:v>3531.2735624611146</c:v>
                </c:pt>
                <c:pt idx="21">
                  <c:v>3698.964411844395</c:v>
                </c:pt>
                <c:pt idx="22">
                  <c:v>3888.0026723548826</c:v>
                </c:pt>
                <c:pt idx="23">
                  <c:v>4029.333517502073</c:v>
                </c:pt>
                <c:pt idx="24">
                  <c:v>4144.504065703683</c:v>
                </c:pt>
                <c:pt idx="25">
                  <c:v>4300.328933647609</c:v>
                </c:pt>
                <c:pt idx="26">
                  <c:v>4447.289229043877</c:v>
                </c:pt>
                <c:pt idx="27">
                  <c:v>4715.678327355928</c:v>
                </c:pt>
                <c:pt idx="28">
                  <c:v>4779.375278478785</c:v>
                </c:pt>
                <c:pt idx="29">
                  <c:v>4779.375278478785</c:v>
                </c:pt>
                <c:pt idx="30">
                  <c:v>4962.032068694113</c:v>
                </c:pt>
                <c:pt idx="31">
                  <c:v>5086.074545292854</c:v>
                </c:pt>
                <c:pt idx="32">
                  <c:v>5271.781474215699</c:v>
                </c:pt>
                <c:pt idx="33">
                  <c:v>5373.727214946954</c:v>
                </c:pt>
                <c:pt idx="34">
                  <c:v>5489.976667721729</c:v>
                </c:pt>
                <c:pt idx="35">
                  <c:v>5626.933658471799</c:v>
                </c:pt>
                <c:pt idx="36">
                  <c:v>5769.364371141989</c:v>
                </c:pt>
                <c:pt idx="37">
                  <c:v>5896.758273387703</c:v>
                </c:pt>
                <c:pt idx="38">
                  <c:v>6043.39966722465</c:v>
                </c:pt>
                <c:pt idx="39">
                  <c:v>6166.43159764669</c:v>
                </c:pt>
                <c:pt idx="40">
                  <c:v>6391.148752519526</c:v>
                </c:pt>
                <c:pt idx="41">
                  <c:v>6717.522421100052</c:v>
                </c:pt>
                <c:pt idx="42">
                  <c:v>7127.290484136751</c:v>
                </c:pt>
                <c:pt idx="43">
                  <c:v>7727.556750492474</c:v>
                </c:pt>
                <c:pt idx="44">
                  <c:v>8031.756826248048</c:v>
                </c:pt>
                <c:pt idx="45">
                  <c:v>8189.175851986656</c:v>
                </c:pt>
                <c:pt idx="46">
                  <c:v>8256.447330080468</c:v>
                </c:pt>
                <c:pt idx="47">
                  <c:v>8319.65240549379</c:v>
                </c:pt>
                <c:pt idx="48">
                  <c:v>8436.303874867093</c:v>
                </c:pt>
                <c:pt idx="49">
                  <c:v>8573.260865617161</c:v>
                </c:pt>
                <c:pt idx="50">
                  <c:v>8785.551368410459</c:v>
                </c:pt>
                <c:pt idx="51">
                  <c:v>8914.042988522191</c:v>
                </c:pt>
                <c:pt idx="52">
                  <c:v>8976.502987893693</c:v>
                </c:pt>
                <c:pt idx="53">
                  <c:v>9099.408015826655</c:v>
                </c:pt>
                <c:pt idx="54">
                  <c:v>9211.836014695358</c:v>
                </c:pt>
                <c:pt idx="55">
                  <c:v>9274.296014066862</c:v>
                </c:pt>
                <c:pt idx="56">
                  <c:v>9363.855899775697</c:v>
                </c:pt>
                <c:pt idx="57">
                  <c:v>9436.48159809972</c:v>
                </c:pt>
                <c:pt idx="58">
                  <c:v>9497.9341120662</c:v>
                </c:pt>
                <c:pt idx="59">
                  <c:v>9537.040257317596</c:v>
                </c:pt>
                <c:pt idx="60">
                  <c:v>9643.771951030125</c:v>
                </c:pt>
                <c:pt idx="61">
                  <c:v>9806.167949396033</c:v>
                </c:pt>
                <c:pt idx="62">
                  <c:v>9876.833371969627</c:v>
                </c:pt>
                <c:pt idx="63">
                  <c:v>9948.37665953871</c:v>
                </c:pt>
                <c:pt idx="64">
                  <c:v>10199.462749530265</c:v>
                </c:pt>
                <c:pt idx="65">
                  <c:v>10508.497759271926</c:v>
                </c:pt>
                <c:pt idx="66">
                  <c:v>10659.439168055238</c:v>
                </c:pt>
                <c:pt idx="67">
                  <c:v>10850.12127046726</c:v>
                </c:pt>
                <c:pt idx="68">
                  <c:v>10917.16037661251</c:v>
                </c:pt>
                <c:pt idx="69">
                  <c:v>11090.704785182445</c:v>
                </c:pt>
                <c:pt idx="70">
                  <c:v>11149.030519869095</c:v>
                </c:pt>
                <c:pt idx="71">
                  <c:v>11315.131846654778</c:v>
                </c:pt>
                <c:pt idx="72">
                  <c:v>11447.923626811255</c:v>
                </c:pt>
                <c:pt idx="73">
                  <c:v>11680.288256342936</c:v>
                </c:pt>
                <c:pt idx="74">
                  <c:v>11873.894104959285</c:v>
                </c:pt>
                <c:pt idx="75">
                  <c:v>11873.894104959285</c:v>
                </c:pt>
                <c:pt idx="76">
                  <c:v>12056.89231003369</c:v>
                </c:pt>
                <c:pt idx="77">
                  <c:v>12414.870395924208</c:v>
                </c:pt>
                <c:pt idx="78">
                  <c:v>12577.74614717687</c:v>
                </c:pt>
                <c:pt idx="79">
                  <c:v>12768.018620539178</c:v>
                </c:pt>
                <c:pt idx="80">
                  <c:v>12896.631630966232</c:v>
                </c:pt>
                <c:pt idx="81">
                  <c:v>13162.09765041912</c:v>
                </c:pt>
                <c:pt idx="82">
                  <c:v>13426.798382050003</c:v>
                </c:pt>
                <c:pt idx="83">
                  <c:v>13865.443711490308</c:v>
                </c:pt>
                <c:pt idx="84">
                  <c:v>14196.375627012541</c:v>
                </c:pt>
                <c:pt idx="85">
                  <c:v>14429.209883818961</c:v>
                </c:pt>
                <c:pt idx="86">
                  <c:v>14666.88639092715</c:v>
                </c:pt>
                <c:pt idx="87">
                  <c:v>14956.959128038818</c:v>
                </c:pt>
                <c:pt idx="88">
                  <c:v>15523.440676857066</c:v>
                </c:pt>
                <c:pt idx="89">
                  <c:v>15712.478937367554</c:v>
                </c:pt>
                <c:pt idx="90">
                  <c:v>15889.14249380154</c:v>
                </c:pt>
                <c:pt idx="91">
                  <c:v>16062.956451188176</c:v>
                </c:pt>
                <c:pt idx="92">
                  <c:v>16264.461353946519</c:v>
                </c:pt>
              </c:numCache>
            </c:numRef>
          </c:xVal>
          <c:yVal>
            <c:numRef>
              <c:f>Adatlap!$A$4:$A$98</c:f>
              <c:numCache>
                <c:ptCount val="95"/>
                <c:pt idx="0">
                  <c:v>160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210</c:v>
                </c:pt>
                <c:pt idx="5">
                  <c:v>220</c:v>
                </c:pt>
                <c:pt idx="6">
                  <c:v>230</c:v>
                </c:pt>
                <c:pt idx="7">
                  <c:v>240</c:v>
                </c:pt>
                <c:pt idx="8">
                  <c:v>250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220</c:v>
                </c:pt>
                <c:pt idx="15">
                  <c:v>200</c:v>
                </c:pt>
                <c:pt idx="16">
                  <c:v>180</c:v>
                </c:pt>
                <c:pt idx="17">
                  <c:v>160</c:v>
                </c:pt>
                <c:pt idx="18">
                  <c:v>140</c:v>
                </c:pt>
                <c:pt idx="19">
                  <c:v>130</c:v>
                </c:pt>
                <c:pt idx="20">
                  <c:v>130</c:v>
                </c:pt>
                <c:pt idx="21">
                  <c:v>140</c:v>
                </c:pt>
                <c:pt idx="22">
                  <c:v>160</c:v>
                </c:pt>
                <c:pt idx="23">
                  <c:v>180</c:v>
                </c:pt>
                <c:pt idx="24">
                  <c:v>200</c:v>
                </c:pt>
                <c:pt idx="25">
                  <c:v>220</c:v>
                </c:pt>
                <c:pt idx="26">
                  <c:v>240</c:v>
                </c:pt>
                <c:pt idx="27">
                  <c:v>260</c:v>
                </c:pt>
                <c:pt idx="28">
                  <c:v>264</c:v>
                </c:pt>
                <c:pt idx="29">
                  <c:v>264</c:v>
                </c:pt>
                <c:pt idx="30">
                  <c:v>260</c:v>
                </c:pt>
                <c:pt idx="31">
                  <c:v>240</c:v>
                </c:pt>
                <c:pt idx="32">
                  <c:v>260</c:v>
                </c:pt>
                <c:pt idx="33">
                  <c:v>260</c:v>
                </c:pt>
                <c:pt idx="34">
                  <c:v>240</c:v>
                </c:pt>
                <c:pt idx="35">
                  <c:v>220</c:v>
                </c:pt>
                <c:pt idx="36">
                  <c:v>200</c:v>
                </c:pt>
                <c:pt idx="37">
                  <c:v>180</c:v>
                </c:pt>
                <c:pt idx="38">
                  <c:v>160</c:v>
                </c:pt>
                <c:pt idx="39">
                  <c:v>140</c:v>
                </c:pt>
                <c:pt idx="40">
                  <c:v>140</c:v>
                </c:pt>
                <c:pt idx="41">
                  <c:v>130</c:v>
                </c:pt>
                <c:pt idx="42">
                  <c:v>130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190</c:v>
                </c:pt>
                <c:pt idx="47">
                  <c:v>200</c:v>
                </c:pt>
                <c:pt idx="48">
                  <c:v>220</c:v>
                </c:pt>
                <c:pt idx="49">
                  <c:v>240</c:v>
                </c:pt>
                <c:pt idx="50">
                  <c:v>260</c:v>
                </c:pt>
                <c:pt idx="51">
                  <c:v>280</c:v>
                </c:pt>
                <c:pt idx="52">
                  <c:v>300</c:v>
                </c:pt>
                <c:pt idx="53">
                  <c:v>280</c:v>
                </c:pt>
                <c:pt idx="54">
                  <c:v>300</c:v>
                </c:pt>
                <c:pt idx="55">
                  <c:v>320</c:v>
                </c:pt>
                <c:pt idx="56">
                  <c:v>340</c:v>
                </c:pt>
                <c:pt idx="57">
                  <c:v>360</c:v>
                </c:pt>
                <c:pt idx="58">
                  <c:v>380</c:v>
                </c:pt>
                <c:pt idx="59">
                  <c:v>400</c:v>
                </c:pt>
                <c:pt idx="60">
                  <c:v>400</c:v>
                </c:pt>
                <c:pt idx="61">
                  <c:v>420</c:v>
                </c:pt>
                <c:pt idx="62">
                  <c:v>440</c:v>
                </c:pt>
                <c:pt idx="63">
                  <c:v>455</c:v>
                </c:pt>
                <c:pt idx="64">
                  <c:v>440</c:v>
                </c:pt>
                <c:pt idx="65">
                  <c:v>420</c:v>
                </c:pt>
                <c:pt idx="66">
                  <c:v>400</c:v>
                </c:pt>
                <c:pt idx="67">
                  <c:v>403</c:v>
                </c:pt>
                <c:pt idx="68">
                  <c:v>400</c:v>
                </c:pt>
                <c:pt idx="69">
                  <c:v>380</c:v>
                </c:pt>
                <c:pt idx="70">
                  <c:v>360</c:v>
                </c:pt>
                <c:pt idx="71">
                  <c:v>340</c:v>
                </c:pt>
                <c:pt idx="72">
                  <c:v>330</c:v>
                </c:pt>
                <c:pt idx="73">
                  <c:v>320</c:v>
                </c:pt>
                <c:pt idx="74">
                  <c:v>300</c:v>
                </c:pt>
                <c:pt idx="75">
                  <c:v>300</c:v>
                </c:pt>
                <c:pt idx="76">
                  <c:v>290</c:v>
                </c:pt>
                <c:pt idx="77">
                  <c:v>290</c:v>
                </c:pt>
                <c:pt idx="78">
                  <c:v>280</c:v>
                </c:pt>
                <c:pt idx="79">
                  <c:v>260</c:v>
                </c:pt>
                <c:pt idx="80">
                  <c:v>240</c:v>
                </c:pt>
                <c:pt idx="81">
                  <c:v>220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190</c:v>
                </c:pt>
                <c:pt idx="87">
                  <c:v>180</c:v>
                </c:pt>
                <c:pt idx="88">
                  <c:v>170</c:v>
                </c:pt>
                <c:pt idx="89">
                  <c:v>160</c:v>
                </c:pt>
                <c:pt idx="90">
                  <c:v>150</c:v>
                </c:pt>
                <c:pt idx="91">
                  <c:v>140</c:v>
                </c:pt>
                <c:pt idx="92">
                  <c:v>130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  <c:max val="1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  <c:majorUnit val="5000"/>
        <c:minorUnit val="1000"/>
      </c:valAx>
      <c:valAx>
        <c:axId val="21627942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0.60925</cdr:y>
    </cdr:from>
    <cdr:to>
      <cdr:x>0.2075</cdr:x>
      <cdr:y>0.90475</cdr:y>
    </cdr:to>
    <cdr:sp>
      <cdr:nvSpPr>
        <cdr:cNvPr id="1" name="Line 1"/>
        <cdr:cNvSpPr>
          <a:spLocks/>
        </cdr:cNvSpPr>
      </cdr:nvSpPr>
      <cdr:spPr>
        <a:xfrm>
          <a:off x="1905000" y="35052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0.26725</cdr:x>
      <cdr:y>0.44875</cdr:y>
    </cdr:from>
    <cdr:to>
      <cdr:x>0.26775</cdr:x>
      <cdr:y>0.90475</cdr:y>
    </cdr:to>
    <cdr:sp>
      <cdr:nvSpPr>
        <cdr:cNvPr id="2" name="Line 2"/>
        <cdr:cNvSpPr>
          <a:spLocks/>
        </cdr:cNvSpPr>
      </cdr:nvSpPr>
      <cdr:spPr>
        <a:xfrm flipH="1">
          <a:off x="2457450" y="258127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0.526</cdr:y>
    </cdr:from>
    <cdr:to>
      <cdr:x>0.31875</cdr:x>
      <cdr:y>0.90475</cdr:y>
    </cdr:to>
    <cdr:sp>
      <cdr:nvSpPr>
        <cdr:cNvPr id="3" name="Line 3"/>
        <cdr:cNvSpPr>
          <a:spLocks/>
        </cdr:cNvSpPr>
      </cdr:nvSpPr>
      <cdr:spPr>
        <a:xfrm>
          <a:off x="2924175" y="3028950"/>
          <a:ext cx="95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0.3885</cdr:x>
      <cdr:y>0.44875</cdr:y>
    </cdr:from>
    <cdr:to>
      <cdr:x>0.3885</cdr:x>
      <cdr:y>0.90475</cdr:y>
    </cdr:to>
    <cdr:sp>
      <cdr:nvSpPr>
        <cdr:cNvPr id="4" name="Line 4"/>
        <cdr:cNvSpPr>
          <a:spLocks/>
        </cdr:cNvSpPr>
      </cdr:nvSpPr>
      <cdr:spPr>
        <a:xfrm>
          <a:off x="3581400" y="258127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0.4375</cdr:x>
      <cdr:y>0.526</cdr:y>
    </cdr:from>
    <cdr:to>
      <cdr:x>0.4375</cdr:x>
      <cdr:y>0.90475</cdr:y>
    </cdr:to>
    <cdr:sp>
      <cdr:nvSpPr>
        <cdr:cNvPr id="5" name="Line 5"/>
        <cdr:cNvSpPr>
          <a:spLocks/>
        </cdr:cNvSpPr>
      </cdr:nvSpPr>
      <cdr:spPr>
        <a:xfrm>
          <a:off x="4029075" y="30289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0.335</cdr:y>
    </cdr:from>
    <cdr:to>
      <cdr:x>0.5505</cdr:x>
      <cdr:y>0.90475</cdr:y>
    </cdr:to>
    <cdr:sp>
      <cdr:nvSpPr>
        <cdr:cNvPr id="6" name="Line 6"/>
        <cdr:cNvSpPr>
          <a:spLocks/>
        </cdr:cNvSpPr>
      </cdr:nvSpPr>
      <cdr:spPr>
        <a:xfrm>
          <a:off x="5067300" y="1924050"/>
          <a:ext cx="0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0.36925</cdr:y>
    </cdr:from>
    <cdr:to>
      <cdr:x>0.58125</cdr:x>
      <cdr:y>0.90475</cdr:y>
    </cdr:to>
    <cdr:sp>
      <cdr:nvSpPr>
        <cdr:cNvPr id="7" name="Line 7"/>
        <cdr:cNvSpPr>
          <a:spLocks/>
        </cdr:cNvSpPr>
      </cdr:nvSpPr>
      <cdr:spPr>
        <a:xfrm>
          <a:off x="5353050" y="21240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0.526</cdr:y>
    </cdr:from>
    <cdr:to>
      <cdr:x>0.77125</cdr:x>
      <cdr:y>0.90475</cdr:y>
    </cdr:to>
    <cdr:sp>
      <cdr:nvSpPr>
        <cdr:cNvPr id="8" name="Line 8"/>
        <cdr:cNvSpPr>
          <a:spLocks/>
        </cdr:cNvSpPr>
      </cdr:nvSpPr>
      <cdr:spPr>
        <a:xfrm>
          <a:off x="7105650" y="30289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0.6815</cdr:y>
    </cdr:from>
    <cdr:to>
      <cdr:x>0.207</cdr:x>
      <cdr:y>0.90425</cdr:y>
    </cdr:to>
    <cdr:sp>
      <cdr:nvSpPr>
        <cdr:cNvPr id="9" name="AutoShape 9"/>
        <cdr:cNvSpPr>
          <a:spLocks/>
        </cdr:cNvSpPr>
      </cdr:nvSpPr>
      <cdr:spPr>
        <a:xfrm rot="16200000">
          <a:off x="1762125" y="3924300"/>
          <a:ext cx="142875" cy="1285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Mogyorósbánya, Kakukk v.</a:t>
          </a:r>
        </a:p>
      </cdr:txBody>
    </cdr:sp>
  </cdr:relSizeAnchor>
  <cdr:relSizeAnchor xmlns:cdr="http://schemas.openxmlformats.org/drawingml/2006/chartDrawing">
    <cdr:from>
      <cdr:x>0.2525</cdr:x>
      <cdr:y>0.8265</cdr:y>
    </cdr:from>
    <cdr:to>
      <cdr:x>0.26725</cdr:x>
      <cdr:y>0.895</cdr:y>
    </cdr:to>
    <cdr:sp>
      <cdr:nvSpPr>
        <cdr:cNvPr id="10" name="AutoShape 10"/>
        <cdr:cNvSpPr>
          <a:spLocks/>
        </cdr:cNvSpPr>
      </cdr:nvSpPr>
      <cdr:spPr>
        <a:xfrm rot="16200000">
          <a:off x="2324100" y="4762500"/>
          <a:ext cx="133350" cy="390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Kőszikla</a:t>
          </a:r>
        </a:p>
      </cdr:txBody>
    </cdr:sp>
  </cdr:relSizeAnchor>
  <cdr:relSizeAnchor xmlns:cdr="http://schemas.openxmlformats.org/drawingml/2006/chartDrawing">
    <cdr:from>
      <cdr:x>0.304</cdr:x>
      <cdr:y>0.792</cdr:y>
    </cdr:from>
    <cdr:to>
      <cdr:x>0.318</cdr:x>
      <cdr:y>0.9035</cdr:y>
    </cdr:to>
    <cdr:sp>
      <cdr:nvSpPr>
        <cdr:cNvPr id="11" name="AutoShape 11"/>
        <cdr:cNvSpPr>
          <a:spLocks/>
        </cdr:cNvSpPr>
      </cdr:nvSpPr>
      <cdr:spPr>
        <a:xfrm rot="16200000">
          <a:off x="2800350" y="4562475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Tokodi pincék</a:t>
          </a:r>
        </a:p>
      </cdr:txBody>
    </cdr:sp>
  </cdr:relSizeAnchor>
  <cdr:relSizeAnchor xmlns:cdr="http://schemas.openxmlformats.org/drawingml/2006/chartDrawing">
    <cdr:from>
      <cdr:x>0.37375</cdr:x>
      <cdr:y>0.8055</cdr:y>
    </cdr:from>
    <cdr:to>
      <cdr:x>0.388</cdr:x>
      <cdr:y>0.8945</cdr:y>
    </cdr:to>
    <cdr:sp>
      <cdr:nvSpPr>
        <cdr:cNvPr id="12" name="AutoShape 12"/>
        <cdr:cNvSpPr>
          <a:spLocks/>
        </cdr:cNvSpPr>
      </cdr:nvSpPr>
      <cdr:spPr>
        <a:xfrm rot="16200000">
          <a:off x="3438525" y="4638675"/>
          <a:ext cx="133350" cy="514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Hegyes-kő</a:t>
          </a:r>
        </a:p>
      </cdr:txBody>
    </cdr:sp>
  </cdr:relSizeAnchor>
  <cdr:relSizeAnchor xmlns:cdr="http://schemas.openxmlformats.org/drawingml/2006/chartDrawing">
    <cdr:from>
      <cdr:x>0.424</cdr:x>
      <cdr:y>0.792</cdr:y>
    </cdr:from>
    <cdr:to>
      <cdr:x>0.43875</cdr:x>
      <cdr:y>0.89525</cdr:y>
    </cdr:to>
    <cdr:sp>
      <cdr:nvSpPr>
        <cdr:cNvPr id="13" name="AutoShape 13"/>
        <cdr:cNvSpPr>
          <a:spLocks/>
        </cdr:cNvSpPr>
      </cdr:nvSpPr>
      <cdr:spPr>
        <a:xfrm rot="16200000">
          <a:off x="3905250" y="4562475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Tokod, Főtér</a:t>
          </a:r>
        </a:p>
      </cdr:txBody>
    </cdr:sp>
  </cdr:relSizeAnchor>
  <cdr:relSizeAnchor xmlns:cdr="http://schemas.openxmlformats.org/drawingml/2006/chartDrawing">
    <cdr:from>
      <cdr:x>0.53525</cdr:x>
      <cdr:y>0.8055</cdr:y>
    </cdr:from>
    <cdr:to>
      <cdr:x>0.55</cdr:x>
      <cdr:y>0.8945</cdr:y>
    </cdr:to>
    <cdr:sp>
      <cdr:nvSpPr>
        <cdr:cNvPr id="14" name="AutoShape 14"/>
        <cdr:cNvSpPr>
          <a:spLocks/>
        </cdr:cNvSpPr>
      </cdr:nvSpPr>
      <cdr:spPr>
        <a:xfrm rot="16200000">
          <a:off x="4933950" y="4638675"/>
          <a:ext cx="133350" cy="514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Nagy-Gete</a:t>
          </a:r>
        </a:p>
      </cdr:txBody>
    </cdr:sp>
  </cdr:relSizeAnchor>
  <cdr:relSizeAnchor xmlns:cdr="http://schemas.openxmlformats.org/drawingml/2006/chartDrawing">
    <cdr:from>
      <cdr:x>0.56725</cdr:x>
      <cdr:y>0.80725</cdr:y>
    </cdr:from>
    <cdr:to>
      <cdr:x>0.582</cdr:x>
      <cdr:y>0.895</cdr:y>
    </cdr:to>
    <cdr:sp>
      <cdr:nvSpPr>
        <cdr:cNvPr id="15" name="AutoShape 15"/>
        <cdr:cNvSpPr>
          <a:spLocks/>
        </cdr:cNvSpPr>
      </cdr:nvSpPr>
      <cdr:spPr>
        <a:xfrm rot="16200000">
          <a:off x="5229225" y="4648200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Gete-hegy</a:t>
          </a:r>
        </a:p>
      </cdr:txBody>
    </cdr:sp>
  </cdr:relSizeAnchor>
  <cdr:relSizeAnchor xmlns:cdr="http://schemas.openxmlformats.org/drawingml/2006/chartDrawing">
    <cdr:from>
      <cdr:x>0.7565</cdr:x>
      <cdr:y>0.80725</cdr:y>
    </cdr:from>
    <cdr:to>
      <cdr:x>0.77125</cdr:x>
      <cdr:y>0.893</cdr:y>
    </cdr:to>
    <cdr:sp>
      <cdr:nvSpPr>
        <cdr:cNvPr id="16" name="AutoShape 16"/>
        <cdr:cNvSpPr>
          <a:spLocks/>
        </cdr:cNvSpPr>
      </cdr:nvSpPr>
      <cdr:spPr>
        <a:xfrm rot="16200000">
          <a:off x="6972300" y="4648200"/>
          <a:ext cx="133350" cy="495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Dorog, vá.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workbookViewId="0" topLeftCell="A55">
      <selection activeCell="I68" sqref="I6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7" t="s">
        <v>0</v>
      </c>
      <c r="B2" s="8" t="s">
        <v>1</v>
      </c>
      <c r="C2" s="8" t="s">
        <v>2</v>
      </c>
      <c r="D2" s="9" t="s">
        <v>3</v>
      </c>
      <c r="E2" s="19" t="s">
        <v>4</v>
      </c>
      <c r="F2" s="17" t="s">
        <v>8</v>
      </c>
      <c r="G2" s="16" t="s">
        <v>7</v>
      </c>
      <c r="H2" s="10" t="s">
        <v>5</v>
      </c>
    </row>
    <row r="3" spans="1:8" ht="12.75" customHeight="1" thickBot="1">
      <c r="A3" s="18" t="s">
        <v>6</v>
      </c>
      <c r="B3" s="11"/>
      <c r="C3" s="11"/>
      <c r="D3" s="12"/>
      <c r="E3" s="20" t="s">
        <v>6</v>
      </c>
      <c r="F3" s="14" t="s">
        <v>6</v>
      </c>
      <c r="G3" s="14" t="s">
        <v>6</v>
      </c>
      <c r="H3" s="13"/>
    </row>
    <row r="4" spans="1:8" ht="12.75">
      <c r="A4" s="5">
        <v>160</v>
      </c>
      <c r="B4" s="6">
        <v>354</v>
      </c>
      <c r="C4" s="6">
        <v>647</v>
      </c>
      <c r="D4" s="6">
        <v>0</v>
      </c>
      <c r="E4" s="21">
        <f>SUM(D$4)</f>
        <v>0</v>
      </c>
      <c r="F4" s="23">
        <f>IF(A4-A5&gt;0,A4-A5,0)</f>
        <v>0</v>
      </c>
      <c r="G4" s="15">
        <f>IF(A5-A4&gt;0,A5-A4,0)</f>
        <v>0</v>
      </c>
      <c r="H4" s="4" t="s">
        <v>17</v>
      </c>
    </row>
    <row r="5" spans="1:8" ht="12.75">
      <c r="A5" s="3">
        <v>160</v>
      </c>
      <c r="B5" s="1">
        <v>406</v>
      </c>
      <c r="C5" s="1">
        <v>665</v>
      </c>
      <c r="D5" s="2">
        <f>SQRT((B5-B4)*(B5-B4)+(C5-C4)*(C5-C4))</f>
        <v>55.02726596879042</v>
      </c>
      <c r="E5" s="22">
        <f>SUM(D$4:D5)*1000/179</f>
        <v>307.4148936803934</v>
      </c>
      <c r="F5" s="5">
        <f aca="true" t="shared" si="0" ref="F5:F68">IF(A5-A6&gt;0,A5-A6,0)</f>
        <v>0</v>
      </c>
      <c r="G5" s="15">
        <f aca="true" t="shared" si="1" ref="G5:G68">IF(A6-A5&gt;0,A6-A5,0)</f>
        <v>20</v>
      </c>
      <c r="H5" s="4"/>
    </row>
    <row r="6" spans="1:8" ht="12.75">
      <c r="A6" s="3">
        <v>180</v>
      </c>
      <c r="B6" s="1">
        <v>450</v>
      </c>
      <c r="C6" s="1">
        <v>658</v>
      </c>
      <c r="D6" s="2">
        <f aca="true" t="shared" si="2" ref="D6:D32">SQRT((B6-B5)*(B6-B5)+(C6-C5)*(C6-C5))</f>
        <v>44.553338819890925</v>
      </c>
      <c r="E6" s="22">
        <f>SUM(D$4:D6)*1000/179</f>
        <v>556.3162278697282</v>
      </c>
      <c r="F6" s="5">
        <f t="shared" si="0"/>
        <v>0</v>
      </c>
      <c r="G6" s="15">
        <f t="shared" si="1"/>
        <v>20</v>
      </c>
      <c r="H6" s="4"/>
    </row>
    <row r="7" spans="1:8" ht="12.75">
      <c r="A7" s="3">
        <v>200</v>
      </c>
      <c r="B7" s="1">
        <v>474</v>
      </c>
      <c r="C7" s="1">
        <v>668</v>
      </c>
      <c r="D7" s="2">
        <f t="shared" si="2"/>
        <v>26</v>
      </c>
      <c r="E7" s="22">
        <f>SUM(D$4:D7)*1000/179</f>
        <v>701.5676245177729</v>
      </c>
      <c r="F7" s="5">
        <f t="shared" si="0"/>
        <v>0</v>
      </c>
      <c r="G7" s="15">
        <f t="shared" si="1"/>
        <v>10</v>
      </c>
      <c r="H7" s="4"/>
    </row>
    <row r="8" spans="1:8" ht="12.75">
      <c r="A8" s="3">
        <v>210</v>
      </c>
      <c r="B8" s="1">
        <v>491</v>
      </c>
      <c r="C8" s="1">
        <v>683</v>
      </c>
      <c r="D8" s="2">
        <f t="shared" si="2"/>
        <v>22.67156809750927</v>
      </c>
      <c r="E8" s="22">
        <f>SUM(D$4:D8)*1000/179</f>
        <v>828.2244295317912</v>
      </c>
      <c r="F8" s="5">
        <f t="shared" si="0"/>
        <v>0</v>
      </c>
      <c r="G8" s="15">
        <f t="shared" si="1"/>
        <v>10</v>
      </c>
      <c r="H8" s="4"/>
    </row>
    <row r="9" spans="1:8" ht="12.75">
      <c r="A9" s="3">
        <v>220</v>
      </c>
      <c r="B9" s="1">
        <v>485</v>
      </c>
      <c r="C9" s="1">
        <v>701</v>
      </c>
      <c r="D9" s="2">
        <f t="shared" si="2"/>
        <v>18.973665961010276</v>
      </c>
      <c r="E9" s="22">
        <f>SUM(D$4:D9)*1000/179</f>
        <v>934.2225633921837</v>
      </c>
      <c r="F9" s="5">
        <f t="shared" si="0"/>
        <v>0</v>
      </c>
      <c r="G9" s="15">
        <f t="shared" si="1"/>
        <v>10</v>
      </c>
      <c r="H9" s="4"/>
    </row>
    <row r="10" spans="1:8" ht="12.75">
      <c r="A10" s="3">
        <v>230</v>
      </c>
      <c r="B10" s="1">
        <v>474</v>
      </c>
      <c r="C10" s="1">
        <v>723</v>
      </c>
      <c r="D10" s="2">
        <f t="shared" si="2"/>
        <v>24.596747752497688</v>
      </c>
      <c r="E10" s="22">
        <f>SUM(D$4:D10)*1000/179</f>
        <v>1071.6345620094892</v>
      </c>
      <c r="F10" s="5">
        <f t="shared" si="0"/>
        <v>0</v>
      </c>
      <c r="G10" s="15">
        <f t="shared" si="1"/>
        <v>10</v>
      </c>
      <c r="H10" s="4"/>
    </row>
    <row r="11" spans="1:8" ht="12.75">
      <c r="A11" s="3">
        <v>240</v>
      </c>
      <c r="B11" s="1">
        <v>498</v>
      </c>
      <c r="C11" s="1">
        <v>752</v>
      </c>
      <c r="D11" s="2">
        <f t="shared" si="2"/>
        <v>37.64306044943742</v>
      </c>
      <c r="E11" s="22">
        <f>SUM(D$4:D11)*1000/179</f>
        <v>1281.9309891013186</v>
      </c>
      <c r="F11" s="5">
        <f t="shared" si="0"/>
        <v>0</v>
      </c>
      <c r="G11" s="15">
        <f t="shared" si="1"/>
        <v>10</v>
      </c>
      <c r="H11" s="4"/>
    </row>
    <row r="12" spans="1:8" ht="12.75">
      <c r="A12" s="3">
        <v>250</v>
      </c>
      <c r="B12" s="1">
        <v>512</v>
      </c>
      <c r="C12" s="1">
        <v>759</v>
      </c>
      <c r="D12" s="2">
        <f t="shared" si="2"/>
        <v>15.652475842498529</v>
      </c>
      <c r="E12" s="22">
        <f>SUM(D$4:D12)*1000/179</f>
        <v>1369.374988221422</v>
      </c>
      <c r="F12" s="5">
        <f t="shared" si="0"/>
        <v>0</v>
      </c>
      <c r="G12" s="15">
        <f t="shared" si="1"/>
        <v>10</v>
      </c>
      <c r="H12" s="4"/>
    </row>
    <row r="13" spans="1:8" ht="12.75">
      <c r="A13" s="3">
        <v>260</v>
      </c>
      <c r="B13" s="1">
        <v>530</v>
      </c>
      <c r="C13" s="1">
        <v>764</v>
      </c>
      <c r="D13" s="2">
        <f t="shared" si="2"/>
        <v>18.681541692269406</v>
      </c>
      <c r="E13" s="22">
        <f>SUM(D$4:D13)*1000/179</f>
        <v>1473.7411429268375</v>
      </c>
      <c r="F13" s="5">
        <f t="shared" si="0"/>
        <v>0</v>
      </c>
      <c r="G13" s="15">
        <f t="shared" si="1"/>
        <v>0</v>
      </c>
      <c r="H13" s="4"/>
    </row>
    <row r="14" spans="1:8" ht="12.75">
      <c r="A14" s="3">
        <v>260</v>
      </c>
      <c r="B14" s="1">
        <v>573</v>
      </c>
      <c r="C14" s="1">
        <v>766</v>
      </c>
      <c r="D14" s="2">
        <f t="shared" si="2"/>
        <v>43.04648650006177</v>
      </c>
      <c r="E14" s="22">
        <f>SUM(D$4:D14)*1000/179</f>
        <v>1714.2243077316518</v>
      </c>
      <c r="F14" s="5">
        <f t="shared" si="0"/>
        <v>0</v>
      </c>
      <c r="G14" s="15">
        <f t="shared" si="1"/>
        <v>0</v>
      </c>
      <c r="H14" s="4"/>
    </row>
    <row r="15" spans="1:9" ht="12.75">
      <c r="A15" s="3">
        <v>260</v>
      </c>
      <c r="B15" s="1">
        <v>576</v>
      </c>
      <c r="C15" s="1">
        <v>804</v>
      </c>
      <c r="D15" s="2">
        <f t="shared" si="2"/>
        <v>38.118237105091836</v>
      </c>
      <c r="E15" s="22">
        <f>SUM(D$4:D15)*1000/179</f>
        <v>1927.1753530114945</v>
      </c>
      <c r="F15" s="5">
        <f t="shared" si="0"/>
        <v>10</v>
      </c>
      <c r="G15" s="15">
        <f t="shared" si="1"/>
        <v>0</v>
      </c>
      <c r="H15" s="4" t="s">
        <v>16</v>
      </c>
      <c r="I15">
        <f>SUM(G5:G15)</f>
        <v>100</v>
      </c>
    </row>
    <row r="16" spans="1:8" ht="12.75">
      <c r="A16" s="3">
        <v>250</v>
      </c>
      <c r="B16" s="1">
        <v>582</v>
      </c>
      <c r="C16" s="1">
        <v>816</v>
      </c>
      <c r="D16" s="2">
        <f t="shared" si="2"/>
        <v>13.416407864998739</v>
      </c>
      <c r="E16" s="22">
        <f>SUM(D$4:D16)*1000/179</f>
        <v>2002.1273522572976</v>
      </c>
      <c r="F16" s="5">
        <f t="shared" si="0"/>
        <v>10</v>
      </c>
      <c r="G16" s="15">
        <f t="shared" si="1"/>
        <v>0</v>
      </c>
      <c r="H16" s="4"/>
    </row>
    <row r="17" spans="1:8" ht="12.75">
      <c r="A17" s="3">
        <v>240</v>
      </c>
      <c r="B17" s="1">
        <v>604</v>
      </c>
      <c r="C17" s="1">
        <v>807</v>
      </c>
      <c r="D17" s="2">
        <f t="shared" si="2"/>
        <v>23.769728648009426</v>
      </c>
      <c r="E17" s="22">
        <f>SUM(D$4:D17)*1000/179</f>
        <v>2134.9191324137746</v>
      </c>
      <c r="F17" s="5">
        <f t="shared" si="0"/>
        <v>20</v>
      </c>
      <c r="G17" s="15">
        <f t="shared" si="1"/>
        <v>0</v>
      </c>
      <c r="H17" s="4"/>
    </row>
    <row r="18" spans="1:8" ht="12.75">
      <c r="A18" s="3">
        <v>220</v>
      </c>
      <c r="B18" s="1">
        <v>622</v>
      </c>
      <c r="C18" s="1">
        <v>786</v>
      </c>
      <c r="D18" s="2">
        <f t="shared" si="2"/>
        <v>27.65863337187866</v>
      </c>
      <c r="E18" s="22">
        <f>SUM(D$4:D18)*1000/179</f>
        <v>2289.4366372846052</v>
      </c>
      <c r="F18" s="5">
        <f t="shared" si="0"/>
        <v>20</v>
      </c>
      <c r="G18" s="15">
        <f t="shared" si="1"/>
        <v>0</v>
      </c>
      <c r="H18" s="4"/>
    </row>
    <row r="19" spans="1:8" ht="12.75">
      <c r="A19" s="3">
        <v>200</v>
      </c>
      <c r="B19" s="1">
        <v>634</v>
      </c>
      <c r="C19" s="1">
        <v>782</v>
      </c>
      <c r="D19" s="2">
        <f t="shared" si="2"/>
        <v>12.649110640673518</v>
      </c>
      <c r="E19" s="22">
        <f>SUM(D$4:D19)*1000/179</f>
        <v>2360.1020598582004</v>
      </c>
      <c r="F19" s="5">
        <f t="shared" si="0"/>
        <v>20</v>
      </c>
      <c r="G19" s="15">
        <f t="shared" si="1"/>
        <v>0</v>
      </c>
      <c r="H19" s="4"/>
    </row>
    <row r="20" spans="1:8" ht="12.75">
      <c r="A20" s="3">
        <v>180</v>
      </c>
      <c r="B20" s="1">
        <v>665</v>
      </c>
      <c r="C20" s="1">
        <v>784</v>
      </c>
      <c r="D20" s="2">
        <f t="shared" si="2"/>
        <v>31.064449134018133</v>
      </c>
      <c r="E20" s="22">
        <f>SUM(D$4:D20)*1000/179</f>
        <v>2533.646468428134</v>
      </c>
      <c r="F20" s="5">
        <f t="shared" si="0"/>
        <v>20</v>
      </c>
      <c r="G20" s="15">
        <f t="shared" si="1"/>
        <v>0</v>
      </c>
      <c r="H20" s="4"/>
    </row>
    <row r="21" spans="1:8" ht="12.75">
      <c r="A21" s="3">
        <v>160</v>
      </c>
      <c r="B21" s="1">
        <v>691</v>
      </c>
      <c r="C21" s="1">
        <v>798</v>
      </c>
      <c r="D21" s="2">
        <f t="shared" si="2"/>
        <v>29.5296461204668</v>
      </c>
      <c r="E21" s="22">
        <f>SUM(D$4:D21)*1000/179</f>
        <v>2698.616558486608</v>
      </c>
      <c r="F21" s="5">
        <f t="shared" si="0"/>
        <v>20</v>
      </c>
      <c r="G21" s="15">
        <f t="shared" si="1"/>
        <v>0</v>
      </c>
      <c r="H21" s="4"/>
    </row>
    <row r="22" spans="1:8" ht="12.75">
      <c r="A22" s="3">
        <v>140</v>
      </c>
      <c r="B22" s="1">
        <v>708</v>
      </c>
      <c r="C22" s="1">
        <v>805</v>
      </c>
      <c r="D22" s="2">
        <f t="shared" si="2"/>
        <v>18.384776310850235</v>
      </c>
      <c r="E22" s="22">
        <f>SUM(D$4:D22)*1000/179</f>
        <v>2801.324806033257</v>
      </c>
      <c r="F22" s="5">
        <f t="shared" si="0"/>
        <v>10</v>
      </c>
      <c r="G22" s="15">
        <f t="shared" si="1"/>
        <v>0</v>
      </c>
      <c r="H22" s="4"/>
    </row>
    <row r="23" spans="1:8" ht="12.75">
      <c r="A23" s="3">
        <v>130</v>
      </c>
      <c r="B23" s="1">
        <v>742</v>
      </c>
      <c r="C23" s="1">
        <v>818</v>
      </c>
      <c r="D23" s="2">
        <f t="shared" si="2"/>
        <v>36.40054944640259</v>
      </c>
      <c r="E23" s="22">
        <f>SUM(D$4:D23)*1000/179</f>
        <v>3004.679830873495</v>
      </c>
      <c r="F23" s="5">
        <f t="shared" si="0"/>
        <v>0</v>
      </c>
      <c r="G23" s="15">
        <f t="shared" si="1"/>
        <v>0</v>
      </c>
      <c r="H23" s="4"/>
    </row>
    <row r="24" spans="1:9" ht="12.75">
      <c r="A24" s="3">
        <v>130</v>
      </c>
      <c r="B24" s="1">
        <v>836</v>
      </c>
      <c r="C24" s="1">
        <v>825</v>
      </c>
      <c r="D24" s="2">
        <f t="shared" si="2"/>
        <v>94.26027795418386</v>
      </c>
      <c r="E24" s="22">
        <f>SUM(D$4:D24)*1000/179</f>
        <v>3531.2735624611146</v>
      </c>
      <c r="F24" s="5">
        <f t="shared" si="0"/>
        <v>0</v>
      </c>
      <c r="G24" s="15">
        <f t="shared" si="1"/>
        <v>10</v>
      </c>
      <c r="H24" s="4" t="s">
        <v>15</v>
      </c>
      <c r="I24">
        <f>SUM(G16:G23)</f>
        <v>0</v>
      </c>
    </row>
    <row r="25" spans="1:8" ht="12.75">
      <c r="A25" s="3">
        <v>140</v>
      </c>
      <c r="B25" s="1">
        <v>851</v>
      </c>
      <c r="C25" s="1">
        <v>851</v>
      </c>
      <c r="D25" s="2">
        <f t="shared" si="2"/>
        <v>30.01666203960727</v>
      </c>
      <c r="E25" s="22">
        <f>SUM(D$4:D25)*1000/179</f>
        <v>3698.964411844395</v>
      </c>
      <c r="F25" s="5">
        <f t="shared" si="0"/>
        <v>0</v>
      </c>
      <c r="G25" s="15">
        <f t="shared" si="1"/>
        <v>20</v>
      </c>
      <c r="H25" s="4"/>
    </row>
    <row r="26" spans="1:8" ht="12.75">
      <c r="A26" s="3">
        <v>160</v>
      </c>
      <c r="B26" s="1">
        <v>870</v>
      </c>
      <c r="C26" s="1">
        <v>879</v>
      </c>
      <c r="D26" s="2">
        <f t="shared" si="2"/>
        <v>33.83784863137726</v>
      </c>
      <c r="E26" s="22">
        <f>SUM(D$4:D26)*1000/179</f>
        <v>3888.0026723548826</v>
      </c>
      <c r="F26" s="5">
        <f t="shared" si="0"/>
        <v>0</v>
      </c>
      <c r="G26" s="15">
        <f t="shared" si="1"/>
        <v>20</v>
      </c>
      <c r="H26" s="4"/>
    </row>
    <row r="27" spans="1:8" ht="12.75">
      <c r="A27" s="3">
        <v>180</v>
      </c>
      <c r="B27" s="1">
        <v>894</v>
      </c>
      <c r="C27" s="1">
        <v>887</v>
      </c>
      <c r="D27" s="2">
        <f t="shared" si="2"/>
        <v>25.298221281347036</v>
      </c>
      <c r="E27" s="22">
        <f>SUM(D$4:D27)*1000/179</f>
        <v>4029.333517502073</v>
      </c>
      <c r="F27" s="5">
        <f t="shared" si="0"/>
        <v>0</v>
      </c>
      <c r="G27" s="15">
        <f t="shared" si="1"/>
        <v>20</v>
      </c>
      <c r="H27" s="4"/>
    </row>
    <row r="28" spans="1:8" ht="12.75">
      <c r="A28" s="3">
        <v>200</v>
      </c>
      <c r="B28" s="1">
        <v>910</v>
      </c>
      <c r="C28" s="1">
        <v>900</v>
      </c>
      <c r="D28" s="2">
        <f t="shared" si="2"/>
        <v>20.615528128088304</v>
      </c>
      <c r="E28" s="22">
        <f>SUM(D$4:D28)*1000/179</f>
        <v>4144.504065703683</v>
      </c>
      <c r="F28" s="5">
        <f t="shared" si="0"/>
        <v>0</v>
      </c>
      <c r="G28" s="15">
        <f t="shared" si="1"/>
        <v>20</v>
      </c>
      <c r="H28" s="4"/>
    </row>
    <row r="29" spans="1:8" ht="12.75">
      <c r="A29" s="3">
        <v>220</v>
      </c>
      <c r="B29" s="1">
        <v>917</v>
      </c>
      <c r="C29" s="1">
        <v>927</v>
      </c>
      <c r="D29" s="2">
        <f t="shared" si="2"/>
        <v>27.892651361962706</v>
      </c>
      <c r="E29" s="22">
        <f>SUM(D$4:D29)*1000/179</f>
        <v>4300.328933647609</v>
      </c>
      <c r="F29" s="5">
        <f t="shared" si="0"/>
        <v>0</v>
      </c>
      <c r="G29" s="15">
        <f t="shared" si="1"/>
        <v>20</v>
      </c>
      <c r="H29" s="4"/>
    </row>
    <row r="30" spans="1:8" ht="12.75">
      <c r="A30" s="3">
        <v>240</v>
      </c>
      <c r="B30" s="1">
        <v>943</v>
      </c>
      <c r="C30" s="1">
        <v>931</v>
      </c>
      <c r="D30" s="2">
        <f t="shared" si="2"/>
        <v>26.30589287593181</v>
      </c>
      <c r="E30" s="22">
        <f>SUM(D$4:D30)*1000/179</f>
        <v>4447.289229043877</v>
      </c>
      <c r="F30" s="5">
        <f t="shared" si="0"/>
        <v>0</v>
      </c>
      <c r="G30" s="15">
        <f t="shared" si="1"/>
        <v>20</v>
      </c>
      <c r="H30" s="4"/>
    </row>
    <row r="31" spans="1:8" ht="12.75">
      <c r="A31" s="3">
        <v>260</v>
      </c>
      <c r="B31" s="1">
        <v>991</v>
      </c>
      <c r="C31" s="1">
        <v>933</v>
      </c>
      <c r="D31" s="2">
        <f t="shared" si="2"/>
        <v>48.041648597857254</v>
      </c>
      <c r="E31" s="22">
        <f>SUM(D$4:D31)*1000/179</f>
        <v>4715.678327355928</v>
      </c>
      <c r="F31" s="5">
        <f t="shared" si="0"/>
        <v>0</v>
      </c>
      <c r="G31" s="15">
        <f t="shared" si="1"/>
        <v>4</v>
      </c>
      <c r="H31" s="4"/>
    </row>
    <row r="32" spans="1:8" ht="12.75">
      <c r="A32" s="3">
        <v>264</v>
      </c>
      <c r="B32" s="1">
        <v>1002</v>
      </c>
      <c r="C32" s="1">
        <v>930</v>
      </c>
      <c r="D32" s="2">
        <f t="shared" si="2"/>
        <v>11.40175425099138</v>
      </c>
      <c r="E32" s="22">
        <f>SUM(D$4:D32)*1000/179</f>
        <v>4779.375278478785</v>
      </c>
      <c r="F32" s="5">
        <f t="shared" si="0"/>
        <v>0</v>
      </c>
      <c r="G32" s="15">
        <f t="shared" si="1"/>
        <v>0</v>
      </c>
      <c r="H32" s="4"/>
    </row>
    <row r="33" spans="1:8" ht="12.75">
      <c r="A33" s="3">
        <v>264</v>
      </c>
      <c r="B33" s="1">
        <v>60</v>
      </c>
      <c r="C33" s="1">
        <v>432</v>
      </c>
      <c r="D33" s="2">
        <v>0</v>
      </c>
      <c r="E33" s="22">
        <f>SUM(D$4:D33)*1000/179</f>
        <v>4779.375278478785</v>
      </c>
      <c r="F33" s="5">
        <f t="shared" si="0"/>
        <v>4</v>
      </c>
      <c r="G33" s="15">
        <f t="shared" si="1"/>
        <v>0</v>
      </c>
      <c r="H33" s="4"/>
    </row>
    <row r="34" spans="1:8" ht="12.75">
      <c r="A34" s="3">
        <v>260</v>
      </c>
      <c r="B34" s="1">
        <v>90</v>
      </c>
      <c r="C34" s="1">
        <v>445</v>
      </c>
      <c r="D34" s="2">
        <f>SQRT((B34-B33)*(B34-B33)+(C34-C33)*(C34-C33))</f>
        <v>32.69556544854363</v>
      </c>
      <c r="E34" s="22">
        <f>SUM(D$4:D34)*1000/179</f>
        <v>4962.032068694113</v>
      </c>
      <c r="F34" s="5">
        <f t="shared" si="0"/>
        <v>20</v>
      </c>
      <c r="G34" s="15">
        <f t="shared" si="1"/>
        <v>0</v>
      </c>
      <c r="H34" s="4" t="s">
        <v>14</v>
      </c>
    </row>
    <row r="35" spans="1:8" ht="12.75">
      <c r="A35" s="3">
        <v>240</v>
      </c>
      <c r="B35" s="1">
        <v>112</v>
      </c>
      <c r="C35" s="1">
        <v>448</v>
      </c>
      <c r="D35" s="2">
        <f>SQRT((B35-B34)*(B35-B34)+(C35-C34)*(C35-C34))</f>
        <v>22.20360331117452</v>
      </c>
      <c r="E35" s="22">
        <f>SUM(D$4:D35)*1000/179</f>
        <v>5086.074545292854</v>
      </c>
      <c r="F35" s="5">
        <f t="shared" si="0"/>
        <v>0</v>
      </c>
      <c r="G35" s="15">
        <f t="shared" si="1"/>
        <v>20</v>
      </c>
      <c r="H35" s="4"/>
    </row>
    <row r="36" spans="1:8" ht="12.75">
      <c r="A36" s="3">
        <v>260</v>
      </c>
      <c r="B36" s="1">
        <v>144</v>
      </c>
      <c r="C36" s="1">
        <v>457</v>
      </c>
      <c r="D36" s="2">
        <f aca="true" t="shared" si="3" ref="D36:D53">SQRT((B36-B35)*(B36-B35)+(C36-C35)*(C36-C35))</f>
        <v>33.24154027718932</v>
      </c>
      <c r="E36" s="22">
        <f>SUM(D$4:D36)*1000/179</f>
        <v>5271.781474215699</v>
      </c>
      <c r="F36" s="5">
        <f t="shared" si="0"/>
        <v>0</v>
      </c>
      <c r="G36" s="15">
        <f t="shared" si="1"/>
        <v>0</v>
      </c>
      <c r="H36" s="4"/>
    </row>
    <row r="37" spans="1:9" ht="12.75">
      <c r="A37" s="3">
        <v>260</v>
      </c>
      <c r="B37" s="1">
        <v>162</v>
      </c>
      <c r="C37" s="1">
        <v>460</v>
      </c>
      <c r="D37" s="2">
        <f t="shared" si="3"/>
        <v>18.24828759089466</v>
      </c>
      <c r="E37" s="22">
        <f>SUM(D$4:D37)*1000/179</f>
        <v>5373.727214946954</v>
      </c>
      <c r="F37" s="5">
        <f t="shared" si="0"/>
        <v>20</v>
      </c>
      <c r="G37" s="15">
        <f t="shared" si="1"/>
        <v>0</v>
      </c>
      <c r="H37" s="4" t="s">
        <v>13</v>
      </c>
      <c r="I37">
        <f>SUM(G24:G37)</f>
        <v>154</v>
      </c>
    </row>
    <row r="38" spans="1:8" ht="12.75">
      <c r="A38" s="3">
        <v>240</v>
      </c>
      <c r="B38" s="1">
        <v>179</v>
      </c>
      <c r="C38" s="1">
        <v>448</v>
      </c>
      <c r="D38" s="2">
        <f t="shared" si="3"/>
        <v>20.808652046684813</v>
      </c>
      <c r="E38" s="22">
        <f>SUM(D$4:D38)*1000/179</f>
        <v>5489.976667721729</v>
      </c>
      <c r="F38" s="5">
        <f t="shared" si="0"/>
        <v>20</v>
      </c>
      <c r="G38" s="15">
        <f t="shared" si="1"/>
        <v>0</v>
      </c>
      <c r="H38" s="4"/>
    </row>
    <row r="39" spans="1:8" ht="12.75">
      <c r="A39" s="3">
        <v>220</v>
      </c>
      <c r="B39" s="1">
        <v>184</v>
      </c>
      <c r="C39" s="1">
        <v>424</v>
      </c>
      <c r="D39" s="2">
        <f t="shared" si="3"/>
        <v>24.515301344262525</v>
      </c>
      <c r="E39" s="22">
        <f>SUM(D$4:D39)*1000/179</f>
        <v>5626.933658471799</v>
      </c>
      <c r="F39" s="5">
        <f t="shared" si="0"/>
        <v>20</v>
      </c>
      <c r="G39" s="15">
        <f t="shared" si="1"/>
        <v>0</v>
      </c>
      <c r="H39" s="4"/>
    </row>
    <row r="40" spans="1:8" ht="12.75">
      <c r="A40" s="3">
        <v>200</v>
      </c>
      <c r="B40" s="1">
        <v>189</v>
      </c>
      <c r="C40" s="1">
        <v>399</v>
      </c>
      <c r="D40" s="2">
        <f t="shared" si="3"/>
        <v>25.495097567963924</v>
      </c>
      <c r="E40" s="22">
        <f>SUM(D$4:D40)*1000/179</f>
        <v>5769.364371141989</v>
      </c>
      <c r="F40" s="5">
        <f t="shared" si="0"/>
        <v>20</v>
      </c>
      <c r="G40" s="15">
        <f t="shared" si="1"/>
        <v>0</v>
      </c>
      <c r="H40" s="4"/>
    </row>
    <row r="41" spans="1:8" ht="12.75">
      <c r="A41" s="3">
        <v>180</v>
      </c>
      <c r="B41" s="1">
        <v>195</v>
      </c>
      <c r="C41" s="1">
        <v>377</v>
      </c>
      <c r="D41" s="2">
        <f t="shared" si="3"/>
        <v>22.80350850198276</v>
      </c>
      <c r="E41" s="22">
        <f>SUM(D$4:D41)*1000/179</f>
        <v>5896.758273387703</v>
      </c>
      <c r="F41" s="5">
        <f t="shared" si="0"/>
        <v>20</v>
      </c>
      <c r="G41" s="15">
        <f t="shared" si="1"/>
        <v>0</v>
      </c>
      <c r="H41" s="4"/>
    </row>
    <row r="42" spans="1:8" ht="12.75">
      <c r="A42" s="3">
        <v>160</v>
      </c>
      <c r="B42" s="1">
        <v>212</v>
      </c>
      <c r="C42" s="1">
        <v>357</v>
      </c>
      <c r="D42" s="2">
        <f t="shared" si="3"/>
        <v>26.248809496813376</v>
      </c>
      <c r="E42" s="22">
        <f>SUM(D$4:D42)*1000/179</f>
        <v>6043.39966722465</v>
      </c>
      <c r="F42" s="5">
        <f t="shared" si="0"/>
        <v>20</v>
      </c>
      <c r="G42" s="15">
        <f t="shared" si="1"/>
        <v>0</v>
      </c>
      <c r="H42" s="4"/>
    </row>
    <row r="43" spans="1:8" ht="12.75">
      <c r="A43" s="3">
        <v>140</v>
      </c>
      <c r="B43" s="1">
        <v>234</v>
      </c>
      <c r="C43" s="1">
        <v>358</v>
      </c>
      <c r="D43" s="2">
        <f t="shared" si="3"/>
        <v>22.02271554554524</v>
      </c>
      <c r="E43" s="22">
        <f>SUM(D$4:D43)*1000/179</f>
        <v>6166.43159764669</v>
      </c>
      <c r="F43" s="5">
        <f t="shared" si="0"/>
        <v>0</v>
      </c>
      <c r="G43" s="15">
        <f t="shared" si="1"/>
        <v>0</v>
      </c>
      <c r="H43" s="4"/>
    </row>
    <row r="44" spans="1:8" ht="12.75">
      <c r="A44" s="3">
        <v>140</v>
      </c>
      <c r="B44" s="1">
        <v>257</v>
      </c>
      <c r="C44" s="1">
        <v>391</v>
      </c>
      <c r="D44" s="2">
        <f t="shared" si="3"/>
        <v>40.22437072223753</v>
      </c>
      <c r="E44" s="22">
        <f>SUM(D$4:D44)*1000/179</f>
        <v>6391.148752519526</v>
      </c>
      <c r="F44" s="5">
        <f t="shared" si="0"/>
        <v>10</v>
      </c>
      <c r="G44" s="15">
        <f t="shared" si="1"/>
        <v>0</v>
      </c>
      <c r="H44" s="4"/>
    </row>
    <row r="45" spans="1:9" ht="12.75">
      <c r="A45" s="3">
        <v>130</v>
      </c>
      <c r="B45" s="1">
        <v>250</v>
      </c>
      <c r="C45" s="1">
        <v>333</v>
      </c>
      <c r="D45" s="2">
        <f t="shared" si="3"/>
        <v>58.42088667591412</v>
      </c>
      <c r="E45" s="22">
        <f>SUM(D$4:D45)*1000/179</f>
        <v>6717.522421100052</v>
      </c>
      <c r="F45" s="5">
        <f t="shared" si="0"/>
        <v>0</v>
      </c>
      <c r="G45" s="15">
        <f t="shared" si="1"/>
        <v>0</v>
      </c>
      <c r="H45" s="4" t="s">
        <v>12</v>
      </c>
      <c r="I45">
        <f>SUM(G38:G45)</f>
        <v>0</v>
      </c>
    </row>
    <row r="46" spans="1:8" ht="12.75">
      <c r="A46" s="3">
        <v>130</v>
      </c>
      <c r="B46" s="1">
        <v>322</v>
      </c>
      <c r="C46" s="1">
        <v>347</v>
      </c>
      <c r="D46" s="2">
        <f t="shared" si="3"/>
        <v>73.348483283569</v>
      </c>
      <c r="E46" s="22">
        <f>SUM(D$4:D46)*1000/179</f>
        <v>7127.290484136751</v>
      </c>
      <c r="F46" s="5">
        <f t="shared" si="0"/>
        <v>0</v>
      </c>
      <c r="G46" s="15">
        <f t="shared" si="1"/>
        <v>10</v>
      </c>
      <c r="H46" s="4"/>
    </row>
    <row r="47" spans="1:8" ht="12.75">
      <c r="A47" s="3">
        <v>140</v>
      </c>
      <c r="B47" s="1">
        <v>406</v>
      </c>
      <c r="C47" s="1">
        <v>414</v>
      </c>
      <c r="D47" s="2">
        <f t="shared" si="3"/>
        <v>107.44766167767449</v>
      </c>
      <c r="E47" s="22">
        <f>SUM(D$4:D47)*1000/179</f>
        <v>7727.556750492474</v>
      </c>
      <c r="F47" s="5">
        <f t="shared" si="0"/>
        <v>0</v>
      </c>
      <c r="G47" s="15">
        <f t="shared" si="1"/>
        <v>20</v>
      </c>
      <c r="H47" s="4"/>
    </row>
    <row r="48" spans="1:8" ht="12.75">
      <c r="A48" s="3">
        <v>160</v>
      </c>
      <c r="B48" s="1">
        <v>444</v>
      </c>
      <c r="C48" s="1">
        <v>453</v>
      </c>
      <c r="D48" s="2">
        <f t="shared" si="3"/>
        <v>54.45181356024793</v>
      </c>
      <c r="E48" s="22">
        <f>SUM(D$4:D48)*1000/179</f>
        <v>8031.756826248048</v>
      </c>
      <c r="F48" s="5">
        <f t="shared" si="0"/>
        <v>0</v>
      </c>
      <c r="G48" s="15">
        <f t="shared" si="1"/>
        <v>20</v>
      </c>
      <c r="H48" s="4"/>
    </row>
    <row r="49" spans="1:8" ht="12.75">
      <c r="A49" s="3">
        <v>180</v>
      </c>
      <c r="B49" s="1">
        <v>457</v>
      </c>
      <c r="C49" s="1">
        <v>478</v>
      </c>
      <c r="D49" s="2">
        <f t="shared" si="3"/>
        <v>28.178005607210743</v>
      </c>
      <c r="E49" s="22">
        <f>SUM(D$4:D49)*1000/179</f>
        <v>8189.175851986656</v>
      </c>
      <c r="F49" s="5">
        <f t="shared" si="0"/>
        <v>0</v>
      </c>
      <c r="G49" s="15">
        <f t="shared" si="1"/>
        <v>10</v>
      </c>
      <c r="H49" s="4"/>
    </row>
    <row r="50" spans="1:8" ht="12.75">
      <c r="A50" s="3">
        <v>190</v>
      </c>
      <c r="B50" s="1">
        <v>466</v>
      </c>
      <c r="C50" s="1">
        <v>486</v>
      </c>
      <c r="D50" s="2">
        <f t="shared" si="3"/>
        <v>12.041594578792296</v>
      </c>
      <c r="E50" s="22">
        <f>SUM(D$4:D50)*1000/179</f>
        <v>8256.447330080468</v>
      </c>
      <c r="F50" s="5">
        <f t="shared" si="0"/>
        <v>0</v>
      </c>
      <c r="G50" s="15">
        <f t="shared" si="1"/>
        <v>10</v>
      </c>
      <c r="H50" s="4" t="s">
        <v>11</v>
      </c>
    </row>
    <row r="51" spans="1:8" ht="12.75">
      <c r="A51" s="3">
        <v>200</v>
      </c>
      <c r="B51" s="1">
        <v>474</v>
      </c>
      <c r="C51" s="1">
        <v>478</v>
      </c>
      <c r="D51" s="2">
        <f t="shared" si="3"/>
        <v>11.313708498984761</v>
      </c>
      <c r="E51" s="22">
        <f>SUM(D$4:D51)*1000/179</f>
        <v>8319.65240549379</v>
      </c>
      <c r="F51" s="5">
        <f t="shared" si="0"/>
        <v>0</v>
      </c>
      <c r="G51" s="15">
        <f t="shared" si="1"/>
        <v>20</v>
      </c>
      <c r="H51" s="4"/>
    </row>
    <row r="52" spans="1:8" ht="12.75">
      <c r="A52" s="3">
        <v>220</v>
      </c>
      <c r="B52" s="1">
        <v>494</v>
      </c>
      <c r="C52" s="1">
        <v>472</v>
      </c>
      <c r="D52" s="2">
        <f t="shared" si="3"/>
        <v>20.8806130178211</v>
      </c>
      <c r="E52" s="22">
        <f>SUM(D$4:D52)*1000/179</f>
        <v>8436.303874867093</v>
      </c>
      <c r="F52" s="5">
        <f t="shared" si="0"/>
        <v>0</v>
      </c>
      <c r="G52" s="15">
        <f t="shared" si="1"/>
        <v>20</v>
      </c>
      <c r="H52" s="4"/>
    </row>
    <row r="53" spans="1:8" ht="12.75">
      <c r="A53" s="3">
        <v>240</v>
      </c>
      <c r="B53" s="1">
        <v>518</v>
      </c>
      <c r="C53" s="1">
        <v>477</v>
      </c>
      <c r="D53" s="2">
        <f t="shared" si="3"/>
        <v>24.515301344262525</v>
      </c>
      <c r="E53" s="22">
        <f>SUM(D$4:D53)*1000/179</f>
        <v>8573.260865617161</v>
      </c>
      <c r="F53" s="5">
        <f t="shared" si="0"/>
        <v>0</v>
      </c>
      <c r="G53" s="15">
        <f t="shared" si="1"/>
        <v>20</v>
      </c>
      <c r="H53" s="4"/>
    </row>
    <row r="54" spans="1:8" ht="12.75">
      <c r="A54" s="3">
        <v>260</v>
      </c>
      <c r="B54" s="1">
        <v>556</v>
      </c>
      <c r="C54" s="1">
        <v>477</v>
      </c>
      <c r="D54" s="2">
        <f aca="true" t="shared" si="4" ref="D54:D96">SQRT((B54-B53)*(B54-B53)+(C54-C53)*(C54-C53))</f>
        <v>38</v>
      </c>
      <c r="E54" s="22">
        <f>SUM(D$4:D54)*1000/179</f>
        <v>8785.551368410459</v>
      </c>
      <c r="F54" s="5">
        <f t="shared" si="0"/>
        <v>0</v>
      </c>
      <c r="G54" s="15">
        <f t="shared" si="1"/>
        <v>20</v>
      </c>
      <c r="H54" s="4"/>
    </row>
    <row r="55" spans="1:8" ht="12.75">
      <c r="A55" s="3">
        <v>280</v>
      </c>
      <c r="B55" s="1">
        <v>579</v>
      </c>
      <c r="C55" s="1">
        <v>477</v>
      </c>
      <c r="D55" s="2">
        <f t="shared" si="4"/>
        <v>23</v>
      </c>
      <c r="E55" s="22">
        <f>SUM(D$4:D55)*1000/179</f>
        <v>8914.042988522191</v>
      </c>
      <c r="F55" s="5">
        <f t="shared" si="0"/>
        <v>0</v>
      </c>
      <c r="G55" s="15">
        <f t="shared" si="1"/>
        <v>20</v>
      </c>
      <c r="H55" s="4"/>
    </row>
    <row r="56" spans="1:8" ht="12.75">
      <c r="A56" s="3">
        <v>300</v>
      </c>
      <c r="B56" s="1">
        <v>590</v>
      </c>
      <c r="C56" s="1">
        <v>479</v>
      </c>
      <c r="D56" s="2">
        <f t="shared" si="4"/>
        <v>11.180339887498949</v>
      </c>
      <c r="E56" s="22">
        <f>SUM(D$4:D56)*1000/179</f>
        <v>8976.502987893693</v>
      </c>
      <c r="F56" s="5">
        <f t="shared" si="0"/>
        <v>20</v>
      </c>
      <c r="G56" s="15">
        <f t="shared" si="1"/>
        <v>0</v>
      </c>
      <c r="H56" s="4"/>
    </row>
    <row r="57" spans="1:8" ht="12.75">
      <c r="A57" s="3">
        <v>280</v>
      </c>
      <c r="B57" s="1">
        <v>612</v>
      </c>
      <c r="C57" s="1">
        <v>479</v>
      </c>
      <c r="D57" s="2">
        <f t="shared" si="4"/>
        <v>22</v>
      </c>
      <c r="E57" s="22">
        <f>SUM(D$4:D57)*1000/179</f>
        <v>9099.408015826655</v>
      </c>
      <c r="F57" s="5">
        <f t="shared" si="0"/>
        <v>0</v>
      </c>
      <c r="G57" s="15">
        <f t="shared" si="1"/>
        <v>20</v>
      </c>
      <c r="H57" s="4"/>
    </row>
    <row r="58" spans="1:8" ht="12.75">
      <c r="A58" s="3">
        <v>300</v>
      </c>
      <c r="B58" s="1">
        <v>630</v>
      </c>
      <c r="C58" s="1">
        <v>488</v>
      </c>
      <c r="D58" s="2">
        <f t="shared" si="4"/>
        <v>20.12461179749811</v>
      </c>
      <c r="E58" s="22">
        <f>SUM(D$4:D58)*1000/179</f>
        <v>9211.836014695358</v>
      </c>
      <c r="F58" s="5">
        <f t="shared" si="0"/>
        <v>0</v>
      </c>
      <c r="G58" s="15">
        <f t="shared" si="1"/>
        <v>20</v>
      </c>
      <c r="H58" s="4"/>
    </row>
    <row r="59" spans="1:8" ht="12.75">
      <c r="A59" s="3">
        <v>320</v>
      </c>
      <c r="B59" s="1">
        <v>641</v>
      </c>
      <c r="C59" s="1">
        <v>490</v>
      </c>
      <c r="D59" s="2">
        <f t="shared" si="4"/>
        <v>11.180339887498949</v>
      </c>
      <c r="E59" s="22">
        <f>SUM(D$4:D59)*1000/179</f>
        <v>9274.296014066862</v>
      </c>
      <c r="F59" s="5">
        <f t="shared" si="0"/>
        <v>0</v>
      </c>
      <c r="G59" s="15">
        <f t="shared" si="1"/>
        <v>20</v>
      </c>
      <c r="H59" s="4"/>
    </row>
    <row r="60" spans="1:8" ht="12.75">
      <c r="A60" s="3">
        <v>340</v>
      </c>
      <c r="B60" s="1">
        <v>657</v>
      </c>
      <c r="C60" s="1">
        <v>491</v>
      </c>
      <c r="D60" s="2">
        <f t="shared" si="4"/>
        <v>16.0312195418814</v>
      </c>
      <c r="E60" s="22">
        <f>SUM(D$4:D60)*1000/179</f>
        <v>9363.855899775697</v>
      </c>
      <c r="F60" s="5">
        <f t="shared" si="0"/>
        <v>0</v>
      </c>
      <c r="G60" s="15">
        <f t="shared" si="1"/>
        <v>20</v>
      </c>
      <c r="H60" s="4"/>
    </row>
    <row r="61" spans="1:8" ht="12.75">
      <c r="A61" s="3">
        <v>360</v>
      </c>
      <c r="B61" s="1">
        <v>670</v>
      </c>
      <c r="C61" s="1">
        <v>491</v>
      </c>
      <c r="D61" s="2">
        <f t="shared" si="4"/>
        <v>13</v>
      </c>
      <c r="E61" s="22">
        <f>SUM(D$4:D61)*1000/179</f>
        <v>9436.48159809972</v>
      </c>
      <c r="F61" s="5">
        <f t="shared" si="0"/>
        <v>0</v>
      </c>
      <c r="G61" s="15">
        <f t="shared" si="1"/>
        <v>20</v>
      </c>
      <c r="H61" s="4"/>
    </row>
    <row r="62" spans="1:8" ht="12.75">
      <c r="A62" s="3">
        <v>380</v>
      </c>
      <c r="B62" s="1">
        <v>681</v>
      </c>
      <c r="C62" s="1">
        <v>491</v>
      </c>
      <c r="D62" s="2">
        <f t="shared" si="4"/>
        <v>11</v>
      </c>
      <c r="E62" s="22">
        <f>SUM(D$4:D62)*1000/179</f>
        <v>9497.9341120662</v>
      </c>
      <c r="F62" s="5">
        <f t="shared" si="0"/>
        <v>0</v>
      </c>
      <c r="G62" s="15">
        <f t="shared" si="1"/>
        <v>20</v>
      </c>
      <c r="H62" s="4"/>
    </row>
    <row r="63" spans="1:8" ht="12.75">
      <c r="A63" s="3">
        <v>400</v>
      </c>
      <c r="B63" s="1">
        <v>688</v>
      </c>
      <c r="C63" s="1">
        <v>491</v>
      </c>
      <c r="D63" s="2">
        <f t="shared" si="4"/>
        <v>7</v>
      </c>
      <c r="E63" s="22">
        <f>SUM(D$4:D63)*1000/179</f>
        <v>9537.040257317596</v>
      </c>
      <c r="F63" s="5">
        <f t="shared" si="0"/>
        <v>0</v>
      </c>
      <c r="G63" s="15">
        <f t="shared" si="1"/>
        <v>0</v>
      </c>
      <c r="H63" s="4"/>
    </row>
    <row r="64" spans="1:8" ht="12.75">
      <c r="A64" s="3">
        <v>400</v>
      </c>
      <c r="B64" s="1">
        <v>707</v>
      </c>
      <c r="C64" s="1">
        <v>489</v>
      </c>
      <c r="D64" s="2">
        <f t="shared" si="4"/>
        <v>19.1049731745428</v>
      </c>
      <c r="E64" s="22">
        <f>SUM(D$4:D64)*1000/179</f>
        <v>9643.771951030125</v>
      </c>
      <c r="F64" s="5">
        <f t="shared" si="0"/>
        <v>0</v>
      </c>
      <c r="G64" s="15">
        <f t="shared" si="1"/>
        <v>20</v>
      </c>
      <c r="H64" s="4"/>
    </row>
    <row r="65" spans="1:8" ht="12.75">
      <c r="A65" s="3">
        <v>420</v>
      </c>
      <c r="B65" s="1">
        <v>720</v>
      </c>
      <c r="C65" s="1">
        <v>515</v>
      </c>
      <c r="D65" s="2">
        <f t="shared" si="4"/>
        <v>29.068883707497267</v>
      </c>
      <c r="E65" s="22">
        <f>SUM(D$4:D65)*1000/179</f>
        <v>9806.167949396033</v>
      </c>
      <c r="F65" s="5">
        <f t="shared" si="0"/>
        <v>0</v>
      </c>
      <c r="G65" s="15">
        <f t="shared" si="1"/>
        <v>20</v>
      </c>
      <c r="H65" s="4"/>
    </row>
    <row r="66" spans="1:8" ht="12.75">
      <c r="A66" s="3">
        <v>440</v>
      </c>
      <c r="B66" s="1">
        <v>724</v>
      </c>
      <c r="C66" s="1">
        <v>527</v>
      </c>
      <c r="D66" s="2">
        <f t="shared" si="4"/>
        <v>12.649110640673518</v>
      </c>
      <c r="E66" s="22">
        <f>SUM(D$4:D66)*1000/179</f>
        <v>9876.833371969627</v>
      </c>
      <c r="F66" s="5">
        <f t="shared" si="0"/>
        <v>0</v>
      </c>
      <c r="G66" s="15">
        <f t="shared" si="1"/>
        <v>15</v>
      </c>
      <c r="H66" s="4"/>
    </row>
    <row r="67" spans="1:9" ht="12.75">
      <c r="A67" s="3">
        <v>455</v>
      </c>
      <c r="B67" s="1">
        <v>732</v>
      </c>
      <c r="C67" s="1">
        <v>537</v>
      </c>
      <c r="D67" s="2">
        <f t="shared" si="4"/>
        <v>12.806248474865697</v>
      </c>
      <c r="E67" s="22">
        <f>SUM(D$4:D67)*1000/179</f>
        <v>9948.37665953871</v>
      </c>
      <c r="F67" s="5">
        <f t="shared" si="0"/>
        <v>15</v>
      </c>
      <c r="G67" s="15">
        <f t="shared" si="1"/>
        <v>0</v>
      </c>
      <c r="H67" s="4" t="s">
        <v>10</v>
      </c>
      <c r="I67">
        <f>SUM(G46:G67)</f>
        <v>345</v>
      </c>
    </row>
    <row r="68" spans="1:8" ht="12.75">
      <c r="A68" s="3">
        <v>440</v>
      </c>
      <c r="B68" s="1">
        <v>774</v>
      </c>
      <c r="C68" s="1">
        <v>553</v>
      </c>
      <c r="D68" s="2">
        <f t="shared" si="4"/>
        <v>44.94441010848846</v>
      </c>
      <c r="E68" s="22">
        <f>SUM(D$4:D68)*1000/179</f>
        <v>10199.462749530265</v>
      </c>
      <c r="F68" s="5">
        <f t="shared" si="0"/>
        <v>20</v>
      </c>
      <c r="G68" s="15">
        <f t="shared" si="1"/>
        <v>0</v>
      </c>
      <c r="H68" s="4"/>
    </row>
    <row r="69" spans="1:8" ht="12.75">
      <c r="A69" s="3">
        <v>420</v>
      </c>
      <c r="B69" s="1">
        <v>828</v>
      </c>
      <c r="C69" s="1">
        <v>565</v>
      </c>
      <c r="D69" s="2">
        <f t="shared" si="4"/>
        <v>55.31726674375732</v>
      </c>
      <c r="E69" s="22">
        <f>SUM(D$4:D69)*1000/179</f>
        <v>10508.497759271926</v>
      </c>
      <c r="F69" s="5">
        <f aca="true" t="shared" si="5" ref="F69:F95">IF(A69-A70&gt;0,A69-A70,0)</f>
        <v>20</v>
      </c>
      <c r="G69" s="15">
        <f aca="true" t="shared" si="6" ref="G69:G95">IF(A70-A69&gt;0,A70-A69,0)</f>
        <v>0</v>
      </c>
      <c r="H69" s="4"/>
    </row>
    <row r="70" spans="1:8" ht="12.75">
      <c r="A70" s="3">
        <v>400</v>
      </c>
      <c r="B70" s="1">
        <v>855</v>
      </c>
      <c r="C70" s="1">
        <v>564</v>
      </c>
      <c r="D70" s="2">
        <f t="shared" si="4"/>
        <v>27.018512172212592</v>
      </c>
      <c r="E70" s="22">
        <f>SUM(D$4:D70)*1000/179</f>
        <v>10659.439168055238</v>
      </c>
      <c r="F70" s="5">
        <f t="shared" si="5"/>
        <v>0</v>
      </c>
      <c r="G70" s="15">
        <f t="shared" si="6"/>
        <v>3</v>
      </c>
      <c r="H70" s="4"/>
    </row>
    <row r="71" spans="1:8" ht="12.75">
      <c r="A71" s="3">
        <v>403</v>
      </c>
      <c r="B71" s="1">
        <v>889</v>
      </c>
      <c r="C71" s="1">
        <v>561</v>
      </c>
      <c r="D71" s="2">
        <f t="shared" si="4"/>
        <v>34.132096331752024</v>
      </c>
      <c r="E71" s="22">
        <f>SUM(D$4:D71)*1000/179</f>
        <v>10850.12127046726</v>
      </c>
      <c r="F71" s="5">
        <f t="shared" si="5"/>
        <v>3</v>
      </c>
      <c r="G71" s="15">
        <f t="shared" si="6"/>
        <v>0</v>
      </c>
      <c r="H71" s="4" t="s">
        <v>9</v>
      </c>
    </row>
    <row r="72" spans="1:8" ht="12.75">
      <c r="A72" s="3">
        <v>400</v>
      </c>
      <c r="B72" s="1">
        <v>901</v>
      </c>
      <c r="C72" s="1">
        <v>561</v>
      </c>
      <c r="D72" s="2">
        <f t="shared" si="4"/>
        <v>12</v>
      </c>
      <c r="E72" s="22">
        <f>SUM(D$4:D72)*1000/179</f>
        <v>10917.16037661251</v>
      </c>
      <c r="F72" s="5">
        <f t="shared" si="5"/>
        <v>20</v>
      </c>
      <c r="G72" s="15">
        <f t="shared" si="6"/>
        <v>0</v>
      </c>
      <c r="H72" s="4"/>
    </row>
    <row r="73" spans="1:8" ht="12.75">
      <c r="A73" s="3">
        <v>380</v>
      </c>
      <c r="B73" s="1">
        <v>932</v>
      </c>
      <c r="C73" s="1">
        <v>563</v>
      </c>
      <c r="D73" s="2">
        <f t="shared" si="4"/>
        <v>31.064449134018133</v>
      </c>
      <c r="E73" s="22">
        <f>SUM(D$4:D73)*1000/179</f>
        <v>11090.704785182445</v>
      </c>
      <c r="F73" s="5">
        <f t="shared" si="5"/>
        <v>20</v>
      </c>
      <c r="G73" s="15">
        <f t="shared" si="6"/>
        <v>0</v>
      </c>
      <c r="H73" s="4"/>
    </row>
    <row r="74" spans="1:8" ht="12.75">
      <c r="A74" s="3">
        <v>360</v>
      </c>
      <c r="B74" s="1">
        <v>942</v>
      </c>
      <c r="C74" s="1">
        <v>560</v>
      </c>
      <c r="D74" s="2">
        <f t="shared" si="4"/>
        <v>10.44030650891055</v>
      </c>
      <c r="E74" s="22">
        <f>SUM(D$4:D74)*1000/179</f>
        <v>11149.030519869095</v>
      </c>
      <c r="F74" s="5">
        <f t="shared" si="5"/>
        <v>20</v>
      </c>
      <c r="G74" s="15">
        <f t="shared" si="6"/>
        <v>0</v>
      </c>
      <c r="H74" s="4"/>
    </row>
    <row r="75" spans="1:8" ht="12.75">
      <c r="A75" s="3">
        <v>340</v>
      </c>
      <c r="B75" s="1">
        <v>970</v>
      </c>
      <c r="C75" s="1">
        <v>550</v>
      </c>
      <c r="D75" s="2">
        <f t="shared" si="4"/>
        <v>29.732137494637012</v>
      </c>
      <c r="E75" s="22">
        <f>SUM(D$4:D75)*1000/179</f>
        <v>11315.131846654778</v>
      </c>
      <c r="F75" s="5">
        <f t="shared" si="5"/>
        <v>10</v>
      </c>
      <c r="G75" s="15">
        <f t="shared" si="6"/>
        <v>0</v>
      </c>
      <c r="H75" s="4"/>
    </row>
    <row r="76" spans="1:8" ht="12.75">
      <c r="A76" s="3">
        <v>330</v>
      </c>
      <c r="B76" s="1">
        <v>992</v>
      </c>
      <c r="C76" s="1">
        <v>541</v>
      </c>
      <c r="D76" s="2">
        <f t="shared" si="4"/>
        <v>23.769728648009426</v>
      </c>
      <c r="E76" s="22">
        <f>SUM(D$4:D76)*1000/179</f>
        <v>11447.923626811255</v>
      </c>
      <c r="F76" s="5">
        <f t="shared" si="5"/>
        <v>10</v>
      </c>
      <c r="G76" s="15">
        <f t="shared" si="6"/>
        <v>0</v>
      </c>
      <c r="H76" s="4"/>
    </row>
    <row r="77" spans="1:8" ht="12.75">
      <c r="A77" s="3">
        <v>320</v>
      </c>
      <c r="B77" s="1">
        <v>1029</v>
      </c>
      <c r="C77" s="1">
        <v>560</v>
      </c>
      <c r="D77" s="2">
        <f t="shared" si="4"/>
        <v>41.593268686170845</v>
      </c>
      <c r="E77" s="22">
        <f>SUM(D$4:D77)*1000/179</f>
        <v>11680.288256342936</v>
      </c>
      <c r="F77" s="5">
        <f t="shared" si="5"/>
        <v>20</v>
      </c>
      <c r="G77" s="15">
        <f t="shared" si="6"/>
        <v>0</v>
      </c>
      <c r="H77" s="4"/>
    </row>
    <row r="78" spans="1:8" ht="12.75">
      <c r="A78" s="3">
        <v>300</v>
      </c>
      <c r="B78" s="1">
        <v>1054</v>
      </c>
      <c r="C78" s="1">
        <v>536</v>
      </c>
      <c r="D78" s="2">
        <f t="shared" si="4"/>
        <v>34.655446902326915</v>
      </c>
      <c r="E78" s="22">
        <f>SUM(D$4:D78)*1000/179</f>
        <v>11873.894104959285</v>
      </c>
      <c r="F78" s="5">
        <f t="shared" si="5"/>
        <v>0</v>
      </c>
      <c r="G78" s="15">
        <f t="shared" si="6"/>
        <v>0</v>
      </c>
      <c r="H78" s="4"/>
    </row>
    <row r="79" spans="1:8" ht="12.75">
      <c r="A79" s="3">
        <v>300</v>
      </c>
      <c r="B79" s="1">
        <v>225</v>
      </c>
      <c r="C79" s="1">
        <v>1030</v>
      </c>
      <c r="D79" s="2">
        <v>0</v>
      </c>
      <c r="E79" s="22">
        <f>SUM(D$4:D79)*1000/179</f>
        <v>11873.894104959285</v>
      </c>
      <c r="F79" s="5">
        <f t="shared" si="5"/>
        <v>10</v>
      </c>
      <c r="G79" s="15">
        <f t="shared" si="6"/>
        <v>0</v>
      </c>
      <c r="H79" s="4"/>
    </row>
    <row r="80" spans="1:8" ht="12.75">
      <c r="A80" s="3">
        <v>290</v>
      </c>
      <c r="B80" s="1">
        <v>232</v>
      </c>
      <c r="C80" s="1">
        <v>998</v>
      </c>
      <c r="D80" s="2">
        <f t="shared" si="4"/>
        <v>32.7566787083184</v>
      </c>
      <c r="E80" s="22">
        <f>SUM(D$4:D80)*1000/179</f>
        <v>12056.89231003369</v>
      </c>
      <c r="F80" s="5">
        <f t="shared" si="5"/>
        <v>0</v>
      </c>
      <c r="G80" s="15">
        <f t="shared" si="6"/>
        <v>0</v>
      </c>
      <c r="H80" s="4"/>
    </row>
    <row r="81" spans="1:8" ht="12.75">
      <c r="A81" s="3">
        <v>290</v>
      </c>
      <c r="B81" s="1">
        <v>291</v>
      </c>
      <c r="C81" s="1">
        <v>973</v>
      </c>
      <c r="D81" s="2">
        <f t="shared" si="4"/>
        <v>64.07807737440318</v>
      </c>
      <c r="E81" s="22">
        <f>SUM(D$4:D81)*1000/179</f>
        <v>12414.870395924208</v>
      </c>
      <c r="F81" s="5">
        <f t="shared" si="5"/>
        <v>10</v>
      </c>
      <c r="G81" s="15">
        <f t="shared" si="6"/>
        <v>0</v>
      </c>
      <c r="H81" s="4"/>
    </row>
    <row r="82" spans="1:8" ht="12.75">
      <c r="A82" s="3">
        <v>280</v>
      </c>
      <c r="B82" s="1">
        <v>316</v>
      </c>
      <c r="C82" s="1">
        <v>988</v>
      </c>
      <c r="D82" s="2">
        <f t="shared" si="4"/>
        <v>29.154759474226502</v>
      </c>
      <c r="E82" s="22">
        <f>SUM(D$4:D82)*1000/179</f>
        <v>12577.74614717687</v>
      </c>
      <c r="F82" s="5">
        <f t="shared" si="5"/>
        <v>20</v>
      </c>
      <c r="G82" s="15">
        <f t="shared" si="6"/>
        <v>0</v>
      </c>
      <c r="H82" s="4"/>
    </row>
    <row r="83" spans="1:8" ht="12.75">
      <c r="A83" s="3">
        <v>260</v>
      </c>
      <c r="B83" s="1">
        <v>342</v>
      </c>
      <c r="C83" s="1">
        <v>1010</v>
      </c>
      <c r="D83" s="2">
        <f t="shared" si="4"/>
        <v>34.058772731852805</v>
      </c>
      <c r="E83" s="22">
        <f>SUM(D$4:D83)*1000/179</f>
        <v>12768.018620539178</v>
      </c>
      <c r="F83" s="5">
        <f t="shared" si="5"/>
        <v>20</v>
      </c>
      <c r="G83" s="15">
        <f t="shared" si="6"/>
        <v>0</v>
      </c>
      <c r="H83" s="4"/>
    </row>
    <row r="84" spans="1:8" ht="12.75">
      <c r="A84" s="3">
        <v>240</v>
      </c>
      <c r="B84" s="1">
        <v>361</v>
      </c>
      <c r="C84" s="1">
        <v>1023</v>
      </c>
      <c r="D84" s="2">
        <f t="shared" si="4"/>
        <v>23.021728866442675</v>
      </c>
      <c r="E84" s="22">
        <f>SUM(D$4:D84)*1000/179</f>
        <v>12896.631630966232</v>
      </c>
      <c r="F84" s="5">
        <f t="shared" si="5"/>
        <v>20</v>
      </c>
      <c r="G84" s="15">
        <f t="shared" si="6"/>
        <v>0</v>
      </c>
      <c r="H84" s="4"/>
    </row>
    <row r="85" spans="1:8" ht="12.75">
      <c r="A85" s="3">
        <v>220</v>
      </c>
      <c r="B85" s="1">
        <v>408</v>
      </c>
      <c r="C85" s="1">
        <v>1030</v>
      </c>
      <c r="D85" s="2">
        <f t="shared" si="4"/>
        <v>47.51841748206689</v>
      </c>
      <c r="E85" s="22">
        <f>SUM(D$4:D85)*1000/179</f>
        <v>13162.09765041912</v>
      </c>
      <c r="F85" s="5">
        <f t="shared" si="5"/>
        <v>20</v>
      </c>
      <c r="G85" s="15">
        <f t="shared" si="6"/>
        <v>0</v>
      </c>
      <c r="H85" s="4"/>
    </row>
    <row r="86" spans="1:8" ht="12.75">
      <c r="A86" s="3">
        <v>200</v>
      </c>
      <c r="B86" s="1">
        <v>455</v>
      </c>
      <c r="C86" s="1">
        <v>1036</v>
      </c>
      <c r="D86" s="2">
        <f t="shared" si="4"/>
        <v>47.38143096192854</v>
      </c>
      <c r="E86" s="22">
        <f>SUM(D$4:D86)*1000/179</f>
        <v>13426.798382050003</v>
      </c>
      <c r="F86" s="5">
        <f t="shared" si="5"/>
        <v>0</v>
      </c>
      <c r="G86" s="15">
        <f t="shared" si="6"/>
        <v>0</v>
      </c>
      <c r="H86" s="4"/>
    </row>
    <row r="87" spans="1:8" ht="12.75">
      <c r="A87" s="3">
        <v>200</v>
      </c>
      <c r="B87" s="1">
        <v>533</v>
      </c>
      <c r="C87" s="1">
        <v>1045</v>
      </c>
      <c r="D87" s="2">
        <f t="shared" si="4"/>
        <v>78.5175139698144</v>
      </c>
      <c r="E87" s="22">
        <f>SUM(D$4:D87)*1000/179</f>
        <v>13865.443711490308</v>
      </c>
      <c r="F87" s="5">
        <f t="shared" si="5"/>
        <v>0</v>
      </c>
      <c r="G87" s="15">
        <f t="shared" si="6"/>
        <v>0</v>
      </c>
      <c r="H87" s="4"/>
    </row>
    <row r="88" spans="1:8" ht="12.75">
      <c r="A88" s="3">
        <v>200</v>
      </c>
      <c r="B88" s="1">
        <v>588</v>
      </c>
      <c r="C88" s="1">
        <v>1023</v>
      </c>
      <c r="D88" s="2">
        <f t="shared" si="4"/>
        <v>59.23681287847955</v>
      </c>
      <c r="E88" s="22">
        <f>SUM(D$4:D88)*1000/179</f>
        <v>14196.375627012541</v>
      </c>
      <c r="F88" s="5">
        <f t="shared" si="5"/>
        <v>0</v>
      </c>
      <c r="G88" s="15">
        <f t="shared" si="6"/>
        <v>0</v>
      </c>
      <c r="H88" s="4"/>
    </row>
    <row r="89" spans="1:8" ht="12.75">
      <c r="A89" s="3">
        <v>200</v>
      </c>
      <c r="B89" s="1">
        <v>609</v>
      </c>
      <c r="C89" s="1">
        <v>987</v>
      </c>
      <c r="D89" s="2">
        <f t="shared" si="4"/>
        <v>41.677331968349414</v>
      </c>
      <c r="E89" s="22">
        <f>SUM(D$4:D89)*1000/179</f>
        <v>14429.209883818961</v>
      </c>
      <c r="F89" s="5">
        <f t="shared" si="5"/>
        <v>10</v>
      </c>
      <c r="G89" s="15">
        <f t="shared" si="6"/>
        <v>0</v>
      </c>
      <c r="H89" s="4"/>
    </row>
    <row r="90" spans="1:8" ht="12.75">
      <c r="A90" s="3">
        <v>190</v>
      </c>
      <c r="B90" s="1">
        <v>630</v>
      </c>
      <c r="C90" s="1">
        <v>950</v>
      </c>
      <c r="D90" s="2">
        <f t="shared" si="4"/>
        <v>42.5440947723653</v>
      </c>
      <c r="E90" s="22">
        <f>SUM(D$4:D90)*1000/179</f>
        <v>14666.88639092715</v>
      </c>
      <c r="F90" s="5">
        <f t="shared" si="5"/>
        <v>10</v>
      </c>
      <c r="G90" s="15">
        <f t="shared" si="6"/>
        <v>0</v>
      </c>
      <c r="H90" s="4"/>
    </row>
    <row r="91" spans="1:8" ht="12.75">
      <c r="A91" s="3">
        <v>180</v>
      </c>
      <c r="B91" s="1">
        <v>616</v>
      </c>
      <c r="C91" s="1">
        <v>900</v>
      </c>
      <c r="D91" s="2">
        <f t="shared" si="4"/>
        <v>51.92301994298868</v>
      </c>
      <c r="E91" s="22">
        <f>SUM(D$4:D91)*1000/179</f>
        <v>14956.959128038818</v>
      </c>
      <c r="F91" s="5">
        <f t="shared" si="5"/>
        <v>10</v>
      </c>
      <c r="G91" s="15">
        <f t="shared" si="6"/>
        <v>0</v>
      </c>
      <c r="H91" s="4"/>
    </row>
    <row r="92" spans="1:8" ht="12.75">
      <c r="A92" s="3">
        <v>170</v>
      </c>
      <c r="B92" s="1">
        <v>555</v>
      </c>
      <c r="C92" s="1">
        <v>819</v>
      </c>
      <c r="D92" s="2">
        <f t="shared" si="4"/>
        <v>101.40019723846694</v>
      </c>
      <c r="E92" s="22">
        <f>SUM(D$4:D92)*1000/179</f>
        <v>15523.440676857066</v>
      </c>
      <c r="F92" s="5">
        <f t="shared" si="5"/>
        <v>10</v>
      </c>
      <c r="G92" s="15">
        <f t="shared" si="6"/>
        <v>0</v>
      </c>
      <c r="H92" s="4"/>
    </row>
    <row r="93" spans="1:8" ht="12.75">
      <c r="A93" s="3">
        <v>160</v>
      </c>
      <c r="B93" s="1">
        <v>544</v>
      </c>
      <c r="C93" s="1">
        <v>787</v>
      </c>
      <c r="D93" s="2">
        <f t="shared" si="4"/>
        <v>33.83784863137726</v>
      </c>
      <c r="E93" s="22">
        <f>SUM(D$4:D93)*1000/179</f>
        <v>15712.478937367554</v>
      </c>
      <c r="F93" s="5">
        <f t="shared" si="5"/>
        <v>10</v>
      </c>
      <c r="G93" s="15">
        <f t="shared" si="6"/>
        <v>0</v>
      </c>
      <c r="H93" s="4"/>
    </row>
    <row r="94" spans="1:8" ht="12.75">
      <c r="A94" s="3">
        <v>150</v>
      </c>
      <c r="B94" s="1">
        <v>554</v>
      </c>
      <c r="C94" s="1">
        <v>757</v>
      </c>
      <c r="D94" s="2">
        <f t="shared" si="4"/>
        <v>31.622776601683793</v>
      </c>
      <c r="E94" s="22">
        <f>SUM(D$4:D94)*1000/179</f>
        <v>15889.14249380154</v>
      </c>
      <c r="F94" s="5">
        <f t="shared" si="5"/>
        <v>10</v>
      </c>
      <c r="G94" s="15">
        <f t="shared" si="6"/>
        <v>0</v>
      </c>
      <c r="H94" s="4"/>
    </row>
    <row r="95" spans="1:8" ht="12.75">
      <c r="A95" s="3">
        <v>140</v>
      </c>
      <c r="B95" s="1">
        <v>576</v>
      </c>
      <c r="C95" s="1">
        <v>735</v>
      </c>
      <c r="D95" s="2">
        <f t="shared" si="4"/>
        <v>31.11269837220809</v>
      </c>
      <c r="E95" s="22">
        <f>SUM(D$4:D95)*1000/179</f>
        <v>16062.956451188176</v>
      </c>
      <c r="F95" s="5">
        <f t="shared" si="5"/>
        <v>10</v>
      </c>
      <c r="G95" s="15">
        <f t="shared" si="6"/>
        <v>0</v>
      </c>
      <c r="H95" s="4"/>
    </row>
    <row r="96" spans="1:8" ht="12.75">
      <c r="A96" s="3">
        <v>130</v>
      </c>
      <c r="B96" s="1">
        <v>602</v>
      </c>
      <c r="C96" s="1">
        <v>710</v>
      </c>
      <c r="D96" s="2">
        <f t="shared" si="4"/>
        <v>36.069377593742864</v>
      </c>
      <c r="E96" s="22">
        <f>SUM(D$4:D96)*1000/179</f>
        <v>16264.461353946519</v>
      </c>
      <c r="F96" s="5">
        <v>0</v>
      </c>
      <c r="G96" s="15">
        <v>0</v>
      </c>
      <c r="H96" s="4" t="s">
        <v>18</v>
      </c>
    </row>
    <row r="97" spans="1:8" ht="13.5" thickBot="1">
      <c r="A97" s="24"/>
      <c r="B97" s="25"/>
      <c r="C97" s="25"/>
      <c r="D97" s="25"/>
      <c r="E97" s="26"/>
      <c r="F97" s="24"/>
      <c r="G97" s="27"/>
      <c r="H97" s="28"/>
    </row>
    <row r="98" spans="1:8" ht="26.25" customHeight="1" thickBot="1">
      <c r="A98" s="29"/>
      <c r="B98" s="30"/>
      <c r="C98" s="30"/>
      <c r="D98" s="30"/>
      <c r="E98" s="31"/>
      <c r="F98" s="29">
        <f>SUM(F4:F97)</f>
        <v>632</v>
      </c>
      <c r="G98" s="32">
        <f>SUM(G4:G97)</f>
        <v>602</v>
      </c>
      <c r="H98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2005-03-30T04:35:19Z</dcterms:modified>
  <cp:category/>
  <cp:version/>
  <cp:contentType/>
  <cp:contentStatus/>
</cp:coreProperties>
</file>