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<sst xmlns="http://schemas.openxmlformats.org/spreadsheetml/2006/main" count="21" uniqueCount="18">
  <si>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</si>
  <si>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</si>
  <si>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</si>
  <si>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</si>
  <si>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</si>
  <si>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</si>
  <si>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</si>
  <si>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</si>
  <si>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</si>
  <si>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Bécsi út, Rozália téglagyár</t>
  </si>
  <si>
    <t>Dobogókő</t>
  </si>
  <si>
    <t>Kevély-nyereg</t>
  </si>
  <si>
    <t>Csobánkai országút</t>
  </si>
  <si>
    <t>Szent-kút</t>
  </si>
  <si>
    <t>Szurdok kezdete</t>
  </si>
  <si>
    <t>Pikisszentkereszt, központ</t>
  </si>
  <si>
    <t>Zsivány-sziklák</t>
  </si>
  <si>
    <t>Köves-bérc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</si>
</sst>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9.25"/>
      <name val="Arial"/>
      <family val="2"/>
    </font>
    <font>
      <sz val="9.2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Rozália téglagyár - Dobogókő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6"/>
          <c:w val="0.91425"/>
          <c:h val="0.54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Adatlap!$E$4:$E$101</c:f>
              <c:numCache>
                <c:ptCount val="98"/>
                <c:pt idx="0">
                  <c:v>0</c:v>
                </c:pt>
                <c:pt idx="1">
                  <c:v>203.5921192447302</c:v>
                </c:pt>
                <c:pt idx="2">
                  <c:v>460.347829588287</c:v>
                </c:pt>
                <c:pt idx="3">
                  <c:v>460.347829588287</c:v>
                </c:pt>
                <c:pt idx="4">
                  <c:v>934.2598212345902</c:v>
                </c:pt>
                <c:pt idx="5">
                  <c:v>1167.9394237504284</c:v>
                </c:pt>
                <c:pt idx="6">
                  <c:v>1277.5964882615365</c:v>
                </c:pt>
                <c:pt idx="7">
                  <c:v>1416.3029224147845</c:v>
                </c:pt>
                <c:pt idx="8">
                  <c:v>1563.4233126907347</c:v>
                </c:pt>
                <c:pt idx="9">
                  <c:v>1723.4404292491529</c:v>
                </c:pt>
                <c:pt idx="10">
                  <c:v>1921.3956852696679</c:v>
                </c:pt>
                <c:pt idx="11">
                  <c:v>2045.5724675029523</c:v>
                </c:pt>
                <c:pt idx="12">
                  <c:v>2123.02044504849</c:v>
                </c:pt>
                <c:pt idx="13">
                  <c:v>2415.1381092558513</c:v>
                </c:pt>
                <c:pt idx="14">
                  <c:v>2633.288073664467</c:v>
                </c:pt>
                <c:pt idx="15">
                  <c:v>3036.4921940527056</c:v>
                </c:pt>
                <c:pt idx="16">
                  <c:v>3634.9378191002315</c:v>
                </c:pt>
                <c:pt idx="17">
                  <c:v>4096.847028469689</c:v>
                </c:pt>
                <c:pt idx="18">
                  <c:v>4654.3435748945885</c:v>
                </c:pt>
                <c:pt idx="19">
                  <c:v>5023.248700094581</c:v>
                </c:pt>
                <c:pt idx="20">
                  <c:v>5188.485131658508</c:v>
                </c:pt>
                <c:pt idx="21">
                  <c:v>5301.571789240791</c:v>
                </c:pt>
                <c:pt idx="22">
                  <c:v>5412.256108638051</c:v>
                </c:pt>
                <c:pt idx="23">
                  <c:v>5626.083249512964</c:v>
                </c:pt>
                <c:pt idx="24">
                  <c:v>5769.305717787819</c:v>
                </c:pt>
                <c:pt idx="25">
                  <c:v>5886.447821753484</c:v>
                </c:pt>
                <c:pt idx="26">
                  <c:v>6010.965905910076</c:v>
                </c:pt>
                <c:pt idx="27">
                  <c:v>6241.168937914144</c:v>
                </c:pt>
                <c:pt idx="28">
                  <c:v>6402.944537124203</c:v>
                </c:pt>
                <c:pt idx="29">
                  <c:v>6489.534008380052</c:v>
                </c:pt>
                <c:pt idx="30">
                  <c:v>6581.048106965612</c:v>
                </c:pt>
                <c:pt idx="31">
                  <c:v>6740.622575050717</c:v>
                </c:pt>
                <c:pt idx="32">
                  <c:v>6892.008207718352</c:v>
                </c:pt>
                <c:pt idx="33">
                  <c:v>6976.11133697815</c:v>
                </c:pt>
                <c:pt idx="34">
                  <c:v>7220.155374147393</c:v>
                </c:pt>
                <c:pt idx="35">
                  <c:v>7355.767595253585</c:v>
                </c:pt>
                <c:pt idx="36">
                  <c:v>7773.041183710077</c:v>
                </c:pt>
                <c:pt idx="37">
                  <c:v>8116.775107569726</c:v>
                </c:pt>
                <c:pt idx="38">
                  <c:v>8636.693006858552</c:v>
                </c:pt>
                <c:pt idx="39">
                  <c:v>8949.076982603787</c:v>
                </c:pt>
                <c:pt idx="40">
                  <c:v>9182.756585119625</c:v>
                </c:pt>
                <c:pt idx="41">
                  <c:v>9502.481243144068</c:v>
                </c:pt>
                <c:pt idx="42">
                  <c:v>9922.020158818768</c:v>
                </c:pt>
                <c:pt idx="43">
                  <c:v>10357.31377717121</c:v>
                </c:pt>
                <c:pt idx="44">
                  <c:v>10873.709730334711</c:v>
                </c:pt>
                <c:pt idx="45">
                  <c:v>11086.542166757505</c:v>
                </c:pt>
                <c:pt idx="46">
                  <c:v>11210.71894899079</c:v>
                </c:pt>
                <c:pt idx="47">
                  <c:v>11329.658735028015</c:v>
                </c:pt>
                <c:pt idx="48">
                  <c:v>11420.084266942908</c:v>
                </c:pt>
                <c:pt idx="49">
                  <c:v>11576.525130451979</c:v>
                </c:pt>
                <c:pt idx="50">
                  <c:v>11842.960870587473</c:v>
                </c:pt>
                <c:pt idx="51">
                  <c:v>11967.137652820758</c:v>
                </c:pt>
                <c:pt idx="52">
                  <c:v>12737.110872887364</c:v>
                </c:pt>
                <c:pt idx="53">
                  <c:v>12737.110872887364</c:v>
                </c:pt>
                <c:pt idx="54">
                  <c:v>13017.969995918089</c:v>
                </c:pt>
                <c:pt idx="55">
                  <c:v>13485.873732540414</c:v>
                </c:pt>
                <c:pt idx="56">
                  <c:v>14295.800404047564</c:v>
                </c:pt>
                <c:pt idx="57">
                  <c:v>14537.573131225512</c:v>
                </c:pt>
                <c:pt idx="58">
                  <c:v>14788.476884737656</c:v>
                </c:pt>
                <c:pt idx="59">
                  <c:v>15051.277295951182</c:v>
                </c:pt>
                <c:pt idx="60">
                  <c:v>15303.58668373057</c:v>
                </c:pt>
                <c:pt idx="61">
                  <c:v>15537.689673992969</c:v>
                </c:pt>
                <c:pt idx="62">
                  <c:v>15789.718562088332</c:v>
                </c:pt>
                <c:pt idx="63">
                  <c:v>16163.007627184563</c:v>
                </c:pt>
                <c:pt idx="64">
                  <c:v>16248.776326634546</c:v>
                </c:pt>
                <c:pt idx="65">
                  <c:v>16409.14668229073</c:v>
                </c:pt>
                <c:pt idx="66">
                  <c:v>16643.973704148648</c:v>
                </c:pt>
                <c:pt idx="67">
                  <c:v>17144.08686472495</c:v>
                </c:pt>
                <c:pt idx="68">
                  <c:v>17511.724336972347</c:v>
                </c:pt>
                <c:pt idx="69">
                  <c:v>18040.46486497109</c:v>
                </c:pt>
                <c:pt idx="70">
                  <c:v>18185.16135974487</c:v>
                </c:pt>
                <c:pt idx="71">
                  <c:v>18465.465873069454</c:v>
                </c:pt>
                <c:pt idx="72">
                  <c:v>18820.297364136644</c:v>
                </c:pt>
                <c:pt idx="73">
                  <c:v>19045.718854566614</c:v>
                </c:pt>
                <c:pt idx="74">
                  <c:v>19258.285250339894</c:v>
                </c:pt>
                <c:pt idx="75">
                  <c:v>19453.07071229309</c:v>
                </c:pt>
                <c:pt idx="76">
                  <c:v>19602.101837039067</c:v>
                </c:pt>
                <c:pt idx="77">
                  <c:v>19687.870536489052</c:v>
                </c:pt>
                <c:pt idx="78">
                  <c:v>19747.340429507665</c:v>
                </c:pt>
                <c:pt idx="79">
                  <c:v>19919.04268899244</c:v>
                </c:pt>
                <c:pt idx="80">
                  <c:v>20043.67433275691</c:v>
                </c:pt>
                <c:pt idx="81">
                  <c:v>20343.864780831856</c:v>
                </c:pt>
                <c:pt idx="82">
                  <c:v>20472.517830006833</c:v>
                </c:pt>
                <c:pt idx="83">
                  <c:v>20770.86471644045</c:v>
                </c:pt>
                <c:pt idx="84">
                  <c:v>21031.9910506667</c:v>
                </c:pt>
                <c:pt idx="85">
                  <c:v>21415.707833578857</c:v>
                </c:pt>
                <c:pt idx="86">
                  <c:v>21543.478175594435</c:v>
                </c:pt>
                <c:pt idx="87">
                  <c:v>21698.099897442826</c:v>
                </c:pt>
                <c:pt idx="88">
                  <c:v>22040.2663237423</c:v>
                </c:pt>
                <c:pt idx="89">
                  <c:v>22361.4037460428</c:v>
                </c:pt>
                <c:pt idx="90">
                  <c:v>22452.452909705695</c:v>
                </c:pt>
                <c:pt idx="97">
                  <c:v>22452</c:v>
                </c:pt>
              </c:numCache>
            </c:numRef>
          </c:xVal>
          <c:yVal>
            <c:numRef>
              <c:f>Adatlap!$A$4:$A$101</c:f>
              <c:numCache>
                <c:ptCount val="98"/>
                <c:pt idx="0">
                  <c:v>130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140</c:v>
                </c:pt>
                <c:pt idx="6">
                  <c:v>160</c:v>
                </c:pt>
                <c:pt idx="7">
                  <c:v>180</c:v>
                </c:pt>
                <c:pt idx="8">
                  <c:v>200</c:v>
                </c:pt>
                <c:pt idx="9">
                  <c:v>220</c:v>
                </c:pt>
                <c:pt idx="10">
                  <c:v>240</c:v>
                </c:pt>
                <c:pt idx="11">
                  <c:v>260</c:v>
                </c:pt>
                <c:pt idx="12">
                  <c:v>270</c:v>
                </c:pt>
                <c:pt idx="13">
                  <c:v>270</c:v>
                </c:pt>
                <c:pt idx="14">
                  <c:v>260</c:v>
                </c:pt>
                <c:pt idx="15">
                  <c:v>240</c:v>
                </c:pt>
                <c:pt idx="16">
                  <c:v>250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280</c:v>
                </c:pt>
                <c:pt idx="21">
                  <c:v>300</c:v>
                </c:pt>
                <c:pt idx="22">
                  <c:v>320</c:v>
                </c:pt>
                <c:pt idx="23">
                  <c:v>340</c:v>
                </c:pt>
                <c:pt idx="24">
                  <c:v>360</c:v>
                </c:pt>
                <c:pt idx="25">
                  <c:v>380</c:v>
                </c:pt>
                <c:pt idx="26">
                  <c:v>400</c:v>
                </c:pt>
                <c:pt idx="27">
                  <c:v>420</c:v>
                </c:pt>
                <c:pt idx="28">
                  <c:v>440</c:v>
                </c:pt>
                <c:pt idx="29">
                  <c:v>420</c:v>
                </c:pt>
                <c:pt idx="30">
                  <c:v>400</c:v>
                </c:pt>
                <c:pt idx="31">
                  <c:v>380</c:v>
                </c:pt>
                <c:pt idx="32">
                  <c:v>360</c:v>
                </c:pt>
                <c:pt idx="33">
                  <c:v>340</c:v>
                </c:pt>
                <c:pt idx="34">
                  <c:v>320</c:v>
                </c:pt>
                <c:pt idx="35">
                  <c:v>300</c:v>
                </c:pt>
                <c:pt idx="36">
                  <c:v>280</c:v>
                </c:pt>
                <c:pt idx="37">
                  <c:v>290</c:v>
                </c:pt>
                <c:pt idx="38">
                  <c:v>280</c:v>
                </c:pt>
                <c:pt idx="39">
                  <c:v>260</c:v>
                </c:pt>
                <c:pt idx="40">
                  <c:v>250</c:v>
                </c:pt>
                <c:pt idx="41">
                  <c:v>260</c:v>
                </c:pt>
                <c:pt idx="42">
                  <c:v>270</c:v>
                </c:pt>
                <c:pt idx="43">
                  <c:v>280</c:v>
                </c:pt>
                <c:pt idx="44">
                  <c:v>300</c:v>
                </c:pt>
                <c:pt idx="45">
                  <c:v>300</c:v>
                </c:pt>
                <c:pt idx="46">
                  <c:v>280</c:v>
                </c:pt>
                <c:pt idx="47">
                  <c:v>260</c:v>
                </c:pt>
                <c:pt idx="48">
                  <c:v>240</c:v>
                </c:pt>
                <c:pt idx="49">
                  <c:v>220</c:v>
                </c:pt>
                <c:pt idx="50">
                  <c:v>200</c:v>
                </c:pt>
                <c:pt idx="51">
                  <c:v>210</c:v>
                </c:pt>
                <c:pt idx="52">
                  <c:v>220</c:v>
                </c:pt>
                <c:pt idx="53">
                  <c:v>220</c:v>
                </c:pt>
                <c:pt idx="54">
                  <c:v>220</c:v>
                </c:pt>
                <c:pt idx="55">
                  <c:v>220</c:v>
                </c:pt>
                <c:pt idx="56">
                  <c:v>220</c:v>
                </c:pt>
                <c:pt idx="57">
                  <c:v>240</c:v>
                </c:pt>
                <c:pt idx="58">
                  <c:v>260</c:v>
                </c:pt>
                <c:pt idx="59">
                  <c:v>280</c:v>
                </c:pt>
                <c:pt idx="60">
                  <c:v>280</c:v>
                </c:pt>
                <c:pt idx="61">
                  <c:v>260</c:v>
                </c:pt>
                <c:pt idx="62">
                  <c:v>240</c:v>
                </c:pt>
                <c:pt idx="63">
                  <c:v>250</c:v>
                </c:pt>
                <c:pt idx="64">
                  <c:v>260</c:v>
                </c:pt>
                <c:pt idx="65">
                  <c:v>280</c:v>
                </c:pt>
                <c:pt idx="66">
                  <c:v>300</c:v>
                </c:pt>
                <c:pt idx="67">
                  <c:v>320</c:v>
                </c:pt>
                <c:pt idx="68">
                  <c:v>340</c:v>
                </c:pt>
                <c:pt idx="69">
                  <c:v>360</c:v>
                </c:pt>
                <c:pt idx="70">
                  <c:v>360</c:v>
                </c:pt>
                <c:pt idx="71">
                  <c:v>380</c:v>
                </c:pt>
                <c:pt idx="72">
                  <c:v>400</c:v>
                </c:pt>
                <c:pt idx="73">
                  <c:v>420</c:v>
                </c:pt>
                <c:pt idx="74">
                  <c:v>440</c:v>
                </c:pt>
                <c:pt idx="75">
                  <c:v>460</c:v>
                </c:pt>
                <c:pt idx="76">
                  <c:v>480</c:v>
                </c:pt>
                <c:pt idx="77">
                  <c:v>500</c:v>
                </c:pt>
                <c:pt idx="78">
                  <c:v>520</c:v>
                </c:pt>
                <c:pt idx="79">
                  <c:v>540</c:v>
                </c:pt>
                <c:pt idx="80">
                  <c:v>560</c:v>
                </c:pt>
                <c:pt idx="81">
                  <c:v>580</c:v>
                </c:pt>
                <c:pt idx="82">
                  <c:v>590</c:v>
                </c:pt>
                <c:pt idx="83">
                  <c:v>600</c:v>
                </c:pt>
                <c:pt idx="84">
                  <c:v>610</c:v>
                </c:pt>
                <c:pt idx="85">
                  <c:v>620</c:v>
                </c:pt>
                <c:pt idx="86">
                  <c:v>640</c:v>
                </c:pt>
                <c:pt idx="87">
                  <c:v>660</c:v>
                </c:pt>
                <c:pt idx="88">
                  <c:v>680</c:v>
                </c:pt>
                <c:pt idx="89">
                  <c:v>699</c:v>
                </c:pt>
                <c:pt idx="90">
                  <c:v>699</c:v>
                </c:pt>
              </c:numCache>
            </c:numRef>
          </c:yVal>
          <c:smooth val="0"/>
        </c:ser>
        <c:axId val="66105041"/>
        <c:axId val="58074458"/>
      </c:scatterChart>
      <c:valAx>
        <c:axId val="66105041"/>
        <c:scaling>
          <c:orientation val="minMax"/>
          <c:max val="2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58074458"/>
        <c:crosses val="autoZero"/>
        <c:crossBetween val="midCat"/>
        <c:dispUnits/>
      </c:valAx>
      <c:valAx>
        <c:axId val="58074458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0504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0.5975</cdr:y>
    </cdr:from>
    <cdr:to>
      <cdr:x>0.091</cdr:x>
      <cdr:y>0.9185</cdr:y>
    </cdr:to>
    <cdr:sp>
      <cdr:nvSpPr>
        <cdr:cNvPr id="1" name="Line 2"/>
        <cdr:cNvSpPr>
          <a:spLocks/>
        </cdr:cNvSpPr>
      </cdr:nvSpPr>
      <cdr:spPr>
        <a:xfrm>
          <a:off x="781050" y="35528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0.48425</cdr:y>
    </cdr:from>
    <cdr:to>
      <cdr:x>0.1735</cdr:x>
      <cdr:y>0.9185</cdr:y>
    </cdr:to>
    <cdr:sp>
      <cdr:nvSpPr>
        <cdr:cNvPr id="2" name="Line 4"/>
        <cdr:cNvSpPr>
          <a:spLocks/>
        </cdr:cNvSpPr>
      </cdr:nvSpPr>
      <cdr:spPr>
        <a:xfrm>
          <a:off x="1485900" y="287655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0.32425</cdr:x>
      <cdr:y>0.41675</cdr:y>
    </cdr:from>
    <cdr:to>
      <cdr:x>0.32425</cdr:x>
      <cdr:y>0.9185</cdr:y>
    </cdr:to>
    <cdr:sp>
      <cdr:nvSpPr>
        <cdr:cNvPr id="3" name="Line 5"/>
        <cdr:cNvSpPr>
          <a:spLocks/>
        </cdr:cNvSpPr>
      </cdr:nvSpPr>
      <cdr:spPr>
        <a:xfrm>
          <a:off x="2790825" y="2476500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0.42775</cdr:x>
      <cdr:y>0.48425</cdr:y>
    </cdr:from>
    <cdr:to>
      <cdr:x>0.42775</cdr:x>
      <cdr:y>0.9185</cdr:y>
    </cdr:to>
    <cdr:sp>
      <cdr:nvSpPr>
        <cdr:cNvPr id="4" name="Line 6"/>
        <cdr:cNvSpPr>
          <a:spLocks/>
        </cdr:cNvSpPr>
      </cdr:nvSpPr>
      <cdr:spPr>
        <a:xfrm>
          <a:off x="3676650" y="287655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0.5055</cdr:y>
    </cdr:from>
    <cdr:to>
      <cdr:x>0.51525</cdr:x>
      <cdr:y>0.9185</cdr:y>
    </cdr:to>
    <cdr:sp>
      <cdr:nvSpPr>
        <cdr:cNvPr id="5" name="Line 7"/>
        <cdr:cNvSpPr>
          <a:spLocks/>
        </cdr:cNvSpPr>
      </cdr:nvSpPr>
      <cdr:spPr>
        <a:xfrm>
          <a:off x="4429125" y="30003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</cdr:x>
      <cdr:y>0.48425</cdr:y>
    </cdr:from>
    <cdr:to>
      <cdr:x>0.682</cdr:x>
      <cdr:y>0.9185</cdr:y>
    </cdr:to>
    <cdr:sp>
      <cdr:nvSpPr>
        <cdr:cNvPr id="6" name="Line 8"/>
        <cdr:cNvSpPr>
          <a:spLocks/>
        </cdr:cNvSpPr>
      </cdr:nvSpPr>
      <cdr:spPr>
        <a:xfrm>
          <a:off x="5867400" y="287655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0.75125</cdr:x>
      <cdr:y>0.60975</cdr:y>
    </cdr:from>
    <cdr:to>
      <cdr:x>0.75125</cdr:x>
      <cdr:y>0.9185</cdr:y>
    </cdr:to>
    <cdr:sp>
      <cdr:nvSpPr>
        <cdr:cNvPr id="7" name="Line 9"/>
        <cdr:cNvSpPr>
          <a:spLocks/>
        </cdr:cNvSpPr>
      </cdr:nvSpPr>
      <cdr:spPr>
        <a:xfrm>
          <a:off x="6467475" y="3629025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0.3535</cdr:y>
    </cdr:from>
    <cdr:to>
      <cdr:x>0.83875</cdr:x>
      <cdr:y>0.9185</cdr:y>
    </cdr:to>
    <cdr:sp>
      <cdr:nvSpPr>
        <cdr:cNvPr id="8" name="Line 10"/>
        <cdr:cNvSpPr>
          <a:spLocks/>
        </cdr:cNvSpPr>
      </cdr:nvSpPr>
      <cdr:spPr>
        <a:xfrm>
          <a:off x="7200900" y="2095500"/>
          <a:ext cx="1905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0.91375</cdr:x>
      <cdr:y>0.3055</cdr:y>
    </cdr:from>
    <cdr:to>
      <cdr:x>0.91375</cdr:x>
      <cdr:y>0.9185</cdr:y>
    </cdr:to>
    <cdr:sp>
      <cdr:nvSpPr>
        <cdr:cNvPr id="9" name="Line 11"/>
        <cdr:cNvSpPr>
          <a:spLocks/>
        </cdr:cNvSpPr>
      </cdr:nvSpPr>
      <cdr:spPr>
        <a:xfrm>
          <a:off x="7867650" y="1809750"/>
          <a:ext cx="0" cy="364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0.07425</cdr:x>
      <cdr:y>0.74025</cdr:y>
    </cdr:from>
    <cdr:to>
      <cdr:x>0.0905</cdr:x>
      <cdr:y>0.9055</cdr:y>
    </cdr:to>
    <cdr:sp>
      <cdr:nvSpPr>
        <cdr:cNvPr id="10" name="AutoShape 12"/>
        <cdr:cNvSpPr>
          <a:spLocks/>
        </cdr:cNvSpPr>
      </cdr:nvSpPr>
      <cdr:spPr>
        <a:xfrm rot="16200000">
          <a:off x="638175" y="4400550"/>
          <a:ext cx="142875" cy="981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Bécsi út, Rozália tgy.</a:t>
          </a:r>
        </a:p>
      </cdr:txBody>
    </cdr:sp>
  </cdr:relSizeAnchor>
  <cdr:relSizeAnchor xmlns:cdr="http://schemas.openxmlformats.org/drawingml/2006/chartDrawing">
    <cdr:from>
      <cdr:x>0.1575</cdr:x>
      <cdr:y>0.81325</cdr:y>
    </cdr:from>
    <cdr:to>
      <cdr:x>0.17275</cdr:x>
      <cdr:y>0.90625</cdr:y>
    </cdr:to>
    <cdr:sp>
      <cdr:nvSpPr>
        <cdr:cNvPr id="11" name="AutoShape 13"/>
        <cdr:cNvSpPr>
          <a:spLocks/>
        </cdr:cNvSpPr>
      </cdr:nvSpPr>
      <cdr:spPr>
        <a:xfrm rot="16200000">
          <a:off x="1352550" y="4838700"/>
          <a:ext cx="133350" cy="5524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Köves-bérc</a:t>
          </a:r>
        </a:p>
      </cdr:txBody>
    </cdr:sp>
  </cdr:relSizeAnchor>
  <cdr:relSizeAnchor xmlns:cdr="http://schemas.openxmlformats.org/drawingml/2006/chartDrawing">
    <cdr:from>
      <cdr:x>0.31</cdr:x>
      <cdr:y>0.78925</cdr:y>
    </cdr:from>
    <cdr:to>
      <cdr:x>0.325</cdr:x>
      <cdr:y>0.905</cdr:y>
    </cdr:to>
    <cdr:sp>
      <cdr:nvSpPr>
        <cdr:cNvPr id="12" name="AutoShape 14"/>
        <cdr:cNvSpPr>
          <a:spLocks/>
        </cdr:cNvSpPr>
      </cdr:nvSpPr>
      <cdr:spPr>
        <a:xfrm rot="16200000">
          <a:off x="2667000" y="4695825"/>
          <a:ext cx="133350" cy="6858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Kevély-nyereg</a:t>
          </a:r>
        </a:p>
      </cdr:txBody>
    </cdr:sp>
  </cdr:relSizeAnchor>
  <cdr:relSizeAnchor xmlns:cdr="http://schemas.openxmlformats.org/drawingml/2006/chartDrawing">
    <cdr:from>
      <cdr:x>0.41175</cdr:x>
      <cdr:y>0.7475</cdr:y>
    </cdr:from>
    <cdr:to>
      <cdr:x>0.427</cdr:x>
      <cdr:y>0.90475</cdr:y>
    </cdr:to>
    <cdr:sp>
      <cdr:nvSpPr>
        <cdr:cNvPr id="13" name="AutoShape 15"/>
        <cdr:cNvSpPr>
          <a:spLocks/>
        </cdr:cNvSpPr>
      </cdr:nvSpPr>
      <cdr:spPr>
        <a:xfrm rot="16200000">
          <a:off x="3543300" y="4448175"/>
          <a:ext cx="133350" cy="9334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Csobánkai országút</a:t>
          </a:r>
        </a:p>
      </cdr:txBody>
    </cdr:sp>
  </cdr:relSizeAnchor>
  <cdr:relSizeAnchor xmlns:cdr="http://schemas.openxmlformats.org/drawingml/2006/chartDrawing">
    <cdr:from>
      <cdr:x>0.49775</cdr:x>
      <cdr:y>0.8275</cdr:y>
    </cdr:from>
    <cdr:to>
      <cdr:x>0.51275</cdr:x>
      <cdr:y>0.90075</cdr:y>
    </cdr:to>
    <cdr:sp>
      <cdr:nvSpPr>
        <cdr:cNvPr id="14" name="AutoShape 16"/>
        <cdr:cNvSpPr>
          <a:spLocks/>
        </cdr:cNvSpPr>
      </cdr:nvSpPr>
      <cdr:spPr>
        <a:xfrm rot="16200000">
          <a:off x="4276725" y="4924425"/>
          <a:ext cx="133350" cy="4381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Szent kút</a:t>
          </a:r>
        </a:p>
      </cdr:txBody>
    </cdr:sp>
  </cdr:relSizeAnchor>
  <cdr:relSizeAnchor xmlns:cdr="http://schemas.openxmlformats.org/drawingml/2006/chartDrawing">
    <cdr:from>
      <cdr:x>0.66025</cdr:x>
      <cdr:y>0.773</cdr:y>
    </cdr:from>
    <cdr:to>
      <cdr:x>0.67625</cdr:x>
      <cdr:y>0.9055</cdr:y>
    </cdr:to>
    <cdr:sp>
      <cdr:nvSpPr>
        <cdr:cNvPr id="15" name="AutoShape 17"/>
        <cdr:cNvSpPr>
          <a:spLocks/>
        </cdr:cNvSpPr>
      </cdr:nvSpPr>
      <cdr:spPr>
        <a:xfrm rot="16200000">
          <a:off x="5676900" y="4600575"/>
          <a:ext cx="133350" cy="7905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Szurdok kezdete</a:t>
          </a:r>
        </a:p>
      </cdr:txBody>
    </cdr:sp>
  </cdr:relSizeAnchor>
  <cdr:relSizeAnchor xmlns:cdr="http://schemas.openxmlformats.org/drawingml/2006/chartDrawing">
    <cdr:from>
      <cdr:x>0.73525</cdr:x>
      <cdr:y>0.70025</cdr:y>
    </cdr:from>
    <cdr:to>
      <cdr:x>0.75125</cdr:x>
      <cdr:y>0.90475</cdr:y>
    </cdr:to>
    <cdr:sp>
      <cdr:nvSpPr>
        <cdr:cNvPr id="16" name="AutoShape 18"/>
        <cdr:cNvSpPr>
          <a:spLocks/>
        </cdr:cNvSpPr>
      </cdr:nvSpPr>
      <cdr:spPr>
        <a:xfrm rot="16200000">
          <a:off x="6324600" y="4162425"/>
          <a:ext cx="133350" cy="1219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Pilisszentkereszt, központ</a:t>
          </a:r>
        </a:p>
      </cdr:txBody>
    </cdr:sp>
  </cdr:relSizeAnchor>
  <cdr:relSizeAnchor xmlns:cdr="http://schemas.openxmlformats.org/drawingml/2006/chartDrawing">
    <cdr:from>
      <cdr:x>0.821</cdr:x>
      <cdr:y>0.78375</cdr:y>
    </cdr:from>
    <cdr:to>
      <cdr:x>0.837</cdr:x>
      <cdr:y>0.90675</cdr:y>
    </cdr:to>
    <cdr:sp>
      <cdr:nvSpPr>
        <cdr:cNvPr id="17" name="AutoShape 19"/>
        <cdr:cNvSpPr>
          <a:spLocks/>
        </cdr:cNvSpPr>
      </cdr:nvSpPr>
      <cdr:spPr>
        <a:xfrm rot="16200000">
          <a:off x="7067550" y="4657725"/>
          <a:ext cx="133350" cy="7334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Zsivány-sziklák</a:t>
          </a:r>
        </a:p>
      </cdr:txBody>
    </cdr:sp>
  </cdr:relSizeAnchor>
  <cdr:relSizeAnchor xmlns:cdr="http://schemas.openxmlformats.org/drawingml/2006/chartDrawing">
    <cdr:from>
      <cdr:x>0.89775</cdr:x>
      <cdr:y>0.8275</cdr:y>
    </cdr:from>
    <cdr:to>
      <cdr:x>0.91275</cdr:x>
      <cdr:y>0.90575</cdr:y>
    </cdr:to>
    <cdr:sp>
      <cdr:nvSpPr>
        <cdr:cNvPr id="18" name="AutoShape 20"/>
        <cdr:cNvSpPr>
          <a:spLocks/>
        </cdr:cNvSpPr>
      </cdr:nvSpPr>
      <cdr:spPr>
        <a:xfrm rot="16200000">
          <a:off x="7724775" y="4924425"/>
          <a:ext cx="133350" cy="4667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Dobogókő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1"/>
  <sheetViews>
    <sheetView tabSelected="1" workbookViewId="0" topLeftCell="A1">
      <pane ySplit="3" topLeftCell="BM82" activePane="bottomLeft" state="frozen"/>
      <selection pane="topLeft" activeCell="A1" sqref="A1"/>
      <selection pane="bottomLeft" activeCell="I95" sqref="I9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9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20" t="s">
        <v>7</v>
      </c>
      <c r="G2" s="19" t="s">
        <v>8</v>
      </c>
      <c r="H2" s="12" t="s">
        <v>5</v>
      </c>
    </row>
    <row r="3" spans="1:8" ht="12.75" customHeight="1" thickBot="1">
      <c r="A3" s="21" t="s">
        <v>6</v>
      </c>
      <c r="B3" s="13"/>
      <c r="C3" s="13"/>
      <c r="D3" s="14"/>
      <c r="E3" s="16" t="s">
        <v>6</v>
      </c>
      <c r="F3" s="17" t="s">
        <v>6</v>
      </c>
      <c r="G3" s="17" t="s">
        <v>6</v>
      </c>
      <c r="H3" s="15"/>
    </row>
    <row r="4" spans="1:8" ht="12.75">
      <c r="A4" s="5">
        <v>130</v>
      </c>
      <c r="B4" s="6">
        <v>554</v>
      </c>
      <c r="C4" s="6">
        <v>153</v>
      </c>
      <c r="D4" s="6">
        <v>0</v>
      </c>
      <c r="E4" s="7">
        <f>SUM(D$4)</f>
        <v>0</v>
      </c>
      <c r="F4" s="23">
        <f aca="true" t="shared" si="0" ref="F4:F35">IF(A4-A5&gt;0,A4-A5,0)</f>
        <v>10</v>
      </c>
      <c r="G4" s="18">
        <f aca="true" t="shared" si="1" ref="G4:G35">IF(A5-A4&gt;0,A5-A4,0)</f>
        <v>0</v>
      </c>
      <c r="H4" s="8" t="s">
        <v>9</v>
      </c>
    </row>
    <row r="5" spans="1:8" ht="12.75">
      <c r="A5" s="3">
        <v>120</v>
      </c>
      <c r="B5" s="1">
        <v>586</v>
      </c>
      <c r="C5" s="1">
        <v>132</v>
      </c>
      <c r="D5" s="2">
        <f>SQRT((B5-B4)*(B5-B4)+(C5-C4)*(C5-C4))</f>
        <v>38.27531841800928</v>
      </c>
      <c r="E5" s="2">
        <f>SUM(D$4:D5)*1000/188</f>
        <v>203.5921192447302</v>
      </c>
      <c r="F5" s="6">
        <f t="shared" si="0"/>
        <v>0</v>
      </c>
      <c r="G5" s="18">
        <f t="shared" si="1"/>
        <v>0</v>
      </c>
      <c r="H5" s="4"/>
    </row>
    <row r="6" spans="1:8" ht="12.75">
      <c r="A6" s="3">
        <v>120</v>
      </c>
      <c r="B6" s="1">
        <v>549</v>
      </c>
      <c r="C6" s="1">
        <v>101</v>
      </c>
      <c r="D6" s="2">
        <f>SQRT((B6-B5)*(B6-B5)+(C6-C5)*(C6-C5))</f>
        <v>48.27007354458868</v>
      </c>
      <c r="E6" s="2">
        <f>SUM(D$4:D6)*1000/188</f>
        <v>460.347829588287</v>
      </c>
      <c r="F6" s="6">
        <f t="shared" si="0"/>
        <v>0</v>
      </c>
      <c r="G6" s="18">
        <f t="shared" si="1"/>
        <v>0</v>
      </c>
      <c r="H6" s="4"/>
    </row>
    <row r="7" spans="1:8" ht="12.75">
      <c r="A7" s="3">
        <v>120</v>
      </c>
      <c r="B7" s="1">
        <v>775</v>
      </c>
      <c r="C7" s="1">
        <v>1625</v>
      </c>
      <c r="D7" s="2">
        <v>0</v>
      </c>
      <c r="E7" s="2">
        <f>SUM(D$4:D7)*1000/188</f>
        <v>460.347829588287</v>
      </c>
      <c r="F7" s="6">
        <f t="shared" si="0"/>
        <v>0</v>
      </c>
      <c r="G7" s="18">
        <f t="shared" si="1"/>
        <v>0</v>
      </c>
      <c r="H7" s="4"/>
    </row>
    <row r="8" spans="1:8" ht="12.75">
      <c r="A8" s="3">
        <v>120</v>
      </c>
      <c r="B8" s="1">
        <v>712</v>
      </c>
      <c r="C8" s="1">
        <v>1562</v>
      </c>
      <c r="D8" s="2">
        <f aca="true" t="shared" si="2" ref="D8:D34">SQRT((B8-B7)*(B8-B7)+(C8-C7)*(C8-C7))</f>
        <v>89.09545442950498</v>
      </c>
      <c r="E8" s="2">
        <f>SUM(D$4:D8)*1000/188</f>
        <v>934.2598212345902</v>
      </c>
      <c r="F8" s="6">
        <f t="shared" si="0"/>
        <v>0</v>
      </c>
      <c r="G8" s="18">
        <f t="shared" si="1"/>
        <v>20</v>
      </c>
      <c r="H8" s="4"/>
    </row>
    <row r="9" spans="1:8" ht="12.75">
      <c r="A9" s="3">
        <v>140</v>
      </c>
      <c r="B9" s="1">
        <v>741</v>
      </c>
      <c r="C9" s="1">
        <v>1529</v>
      </c>
      <c r="D9" s="2">
        <f t="shared" si="2"/>
        <v>43.93176527297759</v>
      </c>
      <c r="E9" s="2">
        <f>SUM(D$4:D9)*1000/188</f>
        <v>1167.9394237504284</v>
      </c>
      <c r="F9" s="6">
        <f t="shared" si="0"/>
        <v>0</v>
      </c>
      <c r="G9" s="18">
        <f t="shared" si="1"/>
        <v>20</v>
      </c>
      <c r="H9" s="4"/>
    </row>
    <row r="10" spans="1:8" ht="12.75">
      <c r="A10" s="3">
        <v>160</v>
      </c>
      <c r="B10" s="1">
        <v>754</v>
      </c>
      <c r="C10" s="1">
        <v>1513</v>
      </c>
      <c r="D10" s="2">
        <f t="shared" si="2"/>
        <v>20.615528128088304</v>
      </c>
      <c r="E10" s="2">
        <f>SUM(D$4:D10)*1000/188</f>
        <v>1277.5964882615365</v>
      </c>
      <c r="F10" s="6">
        <f t="shared" si="0"/>
        <v>0</v>
      </c>
      <c r="G10" s="18">
        <f t="shared" si="1"/>
        <v>20</v>
      </c>
      <c r="H10" s="4"/>
    </row>
    <row r="11" spans="1:8" ht="12.75">
      <c r="A11" s="3">
        <v>180</v>
      </c>
      <c r="B11" s="1">
        <v>768</v>
      </c>
      <c r="C11" s="1">
        <v>1491</v>
      </c>
      <c r="D11" s="2">
        <f t="shared" si="2"/>
        <v>26.076809620810597</v>
      </c>
      <c r="E11" s="2">
        <f>SUM(D$4:D11)*1000/188</f>
        <v>1416.3029224147845</v>
      </c>
      <c r="F11" s="6">
        <f t="shared" si="0"/>
        <v>0</v>
      </c>
      <c r="G11" s="18">
        <f t="shared" si="1"/>
        <v>20</v>
      </c>
      <c r="H11" s="4"/>
    </row>
    <row r="12" spans="1:8" ht="12.75">
      <c r="A12" s="3">
        <v>200</v>
      </c>
      <c r="B12" s="1">
        <v>795</v>
      </c>
      <c r="C12" s="1">
        <v>1485</v>
      </c>
      <c r="D12" s="2">
        <f t="shared" si="2"/>
        <v>27.65863337187866</v>
      </c>
      <c r="E12" s="2">
        <f>SUM(D$4:D12)*1000/188</f>
        <v>1563.4233126907347</v>
      </c>
      <c r="F12" s="6">
        <f t="shared" si="0"/>
        <v>0</v>
      </c>
      <c r="G12" s="18">
        <f t="shared" si="1"/>
        <v>20</v>
      </c>
      <c r="H12" s="4"/>
    </row>
    <row r="13" spans="1:8" ht="12.75">
      <c r="A13" s="3">
        <v>220</v>
      </c>
      <c r="B13" s="1">
        <v>803</v>
      </c>
      <c r="C13" s="1">
        <v>1456</v>
      </c>
      <c r="D13" s="2">
        <f t="shared" si="2"/>
        <v>30.083217912982647</v>
      </c>
      <c r="E13" s="2">
        <f>SUM(D$4:D13)*1000/188</f>
        <v>1723.4404292491529</v>
      </c>
      <c r="F13" s="6">
        <f t="shared" si="0"/>
        <v>0</v>
      </c>
      <c r="G13" s="18">
        <f t="shared" si="1"/>
        <v>20</v>
      </c>
      <c r="H13" s="4"/>
    </row>
    <row r="14" spans="1:8" ht="12.75">
      <c r="A14" s="3">
        <v>240</v>
      </c>
      <c r="B14" s="1">
        <v>840</v>
      </c>
      <c r="C14" s="1">
        <v>1460</v>
      </c>
      <c r="D14" s="2">
        <f t="shared" si="2"/>
        <v>37.21558813185679</v>
      </c>
      <c r="E14" s="2">
        <f>SUM(D$4:D14)*1000/188</f>
        <v>1921.3956852696679</v>
      </c>
      <c r="F14" s="6">
        <f t="shared" si="0"/>
        <v>0</v>
      </c>
      <c r="G14" s="18">
        <f t="shared" si="1"/>
        <v>20</v>
      </c>
      <c r="H14" s="4"/>
    </row>
    <row r="15" spans="1:9" ht="12.75">
      <c r="A15" s="3">
        <v>260</v>
      </c>
      <c r="B15" s="1">
        <v>823</v>
      </c>
      <c r="C15" s="1">
        <v>1444</v>
      </c>
      <c r="D15" s="2">
        <f t="shared" si="2"/>
        <v>23.345235059857504</v>
      </c>
      <c r="E15" s="2">
        <f>SUM(D$4:D15)*1000/188</f>
        <v>2045.5724675029523</v>
      </c>
      <c r="F15" s="6">
        <f t="shared" si="0"/>
        <v>0</v>
      </c>
      <c r="G15" s="18">
        <f t="shared" si="1"/>
        <v>10</v>
      </c>
      <c r="H15" s="4" t="s">
        <v>17</v>
      </c>
      <c r="I15">
        <f>SUM(G4:G15)</f>
        <v>150</v>
      </c>
    </row>
    <row r="16" spans="1:8" ht="12.75">
      <c r="A16" s="3">
        <v>270</v>
      </c>
      <c r="B16" s="1">
        <v>827</v>
      </c>
      <c r="C16" s="1">
        <v>1430</v>
      </c>
      <c r="D16" s="2">
        <f t="shared" si="2"/>
        <v>14.560219778561036</v>
      </c>
      <c r="E16" s="2">
        <f>SUM(D$4:D16)*1000/188</f>
        <v>2123.02044504849</v>
      </c>
      <c r="F16" s="6">
        <f t="shared" si="0"/>
        <v>0</v>
      </c>
      <c r="G16" s="18">
        <f t="shared" si="1"/>
        <v>0</v>
      </c>
      <c r="H16" s="4"/>
    </row>
    <row r="17" spans="1:8" ht="12.75">
      <c r="A17" s="3">
        <v>270</v>
      </c>
      <c r="B17" s="1">
        <v>781</v>
      </c>
      <c r="C17" s="1">
        <v>1400</v>
      </c>
      <c r="D17" s="2">
        <f t="shared" si="2"/>
        <v>54.91812087098393</v>
      </c>
      <c r="E17" s="2">
        <f>SUM(D$4:D17)*1000/188</f>
        <v>2415.1381092558513</v>
      </c>
      <c r="F17" s="6">
        <f t="shared" si="0"/>
        <v>10</v>
      </c>
      <c r="G17" s="18">
        <f t="shared" si="1"/>
        <v>0</v>
      </c>
      <c r="H17" s="4"/>
    </row>
    <row r="18" spans="1:8" ht="12.75">
      <c r="A18" s="3">
        <v>260</v>
      </c>
      <c r="B18" s="1">
        <v>780</v>
      </c>
      <c r="C18" s="1">
        <v>1359</v>
      </c>
      <c r="D18" s="2">
        <f t="shared" si="2"/>
        <v>41.012193308819754</v>
      </c>
      <c r="E18" s="2">
        <f>SUM(D$4:D18)*1000/188</f>
        <v>2633.288073664467</v>
      </c>
      <c r="F18" s="6">
        <f t="shared" si="0"/>
        <v>20</v>
      </c>
      <c r="G18" s="18">
        <f t="shared" si="1"/>
        <v>0</v>
      </c>
      <c r="H18" s="4"/>
    </row>
    <row r="19" spans="1:8" ht="12.75">
      <c r="A19" s="3">
        <v>240</v>
      </c>
      <c r="B19" s="1">
        <v>825</v>
      </c>
      <c r="C19" s="1">
        <v>1298</v>
      </c>
      <c r="D19" s="2">
        <f t="shared" si="2"/>
        <v>75.8023746329889</v>
      </c>
      <c r="E19" s="2">
        <f>SUM(D$4:D19)*1000/188</f>
        <v>3036.4921940527056</v>
      </c>
      <c r="F19" s="6">
        <f t="shared" si="0"/>
        <v>0</v>
      </c>
      <c r="G19" s="18">
        <f t="shared" si="1"/>
        <v>10</v>
      </c>
      <c r="H19" s="4"/>
    </row>
    <row r="20" spans="1:8" ht="12.75">
      <c r="A20" s="3">
        <v>250</v>
      </c>
      <c r="B20" s="1">
        <v>768</v>
      </c>
      <c r="C20" s="1">
        <v>1201</v>
      </c>
      <c r="D20" s="2">
        <f t="shared" si="2"/>
        <v>112.50777750893491</v>
      </c>
      <c r="E20" s="2">
        <f>SUM(D$4:D20)*1000/188</f>
        <v>3634.9378191002315</v>
      </c>
      <c r="F20" s="6">
        <f t="shared" si="0"/>
        <v>0</v>
      </c>
      <c r="G20" s="18">
        <f t="shared" si="1"/>
        <v>10</v>
      </c>
      <c r="H20" s="4"/>
    </row>
    <row r="21" spans="1:8" ht="12.75">
      <c r="A21" s="3">
        <v>260</v>
      </c>
      <c r="B21" s="1">
        <v>697</v>
      </c>
      <c r="C21" s="1">
        <v>1151</v>
      </c>
      <c r="D21" s="2">
        <f t="shared" si="2"/>
        <v>86.83893136145792</v>
      </c>
      <c r="E21" s="2">
        <f>SUM(D$4:D21)*1000/188</f>
        <v>4096.847028469689</v>
      </c>
      <c r="F21" s="6">
        <f t="shared" si="0"/>
        <v>0</v>
      </c>
      <c r="G21" s="18">
        <f t="shared" si="1"/>
        <v>0</v>
      </c>
      <c r="H21" s="4"/>
    </row>
    <row r="22" spans="1:8" ht="12.75">
      <c r="A22" s="3">
        <v>260</v>
      </c>
      <c r="B22" s="1">
        <v>684</v>
      </c>
      <c r="C22" s="1">
        <v>1047</v>
      </c>
      <c r="D22" s="2">
        <f t="shared" si="2"/>
        <v>104.80935072788114</v>
      </c>
      <c r="E22" s="2">
        <f>SUM(D$4:D22)*1000/188</f>
        <v>4654.3435748945885</v>
      </c>
      <c r="F22" s="6">
        <f t="shared" si="0"/>
        <v>0</v>
      </c>
      <c r="G22" s="18">
        <f t="shared" si="1"/>
        <v>0</v>
      </c>
      <c r="H22" s="4"/>
    </row>
    <row r="23" spans="1:8" ht="12.75">
      <c r="A23" s="3">
        <v>260</v>
      </c>
      <c r="B23" s="1">
        <v>655</v>
      </c>
      <c r="C23" s="1">
        <v>984</v>
      </c>
      <c r="D23" s="2">
        <f t="shared" si="2"/>
        <v>69.35416353759881</v>
      </c>
      <c r="E23" s="2">
        <f>SUM(D$4:D23)*1000/188</f>
        <v>5023.248700094581</v>
      </c>
      <c r="F23" s="6">
        <f t="shared" si="0"/>
        <v>0</v>
      </c>
      <c r="G23" s="18">
        <f t="shared" si="1"/>
        <v>20</v>
      </c>
      <c r="H23" s="4"/>
    </row>
    <row r="24" spans="1:8" ht="12.75">
      <c r="A24" s="3">
        <v>280</v>
      </c>
      <c r="B24" s="1">
        <v>653</v>
      </c>
      <c r="C24" s="1">
        <v>953</v>
      </c>
      <c r="D24" s="2">
        <f t="shared" si="2"/>
        <v>31.064449134018133</v>
      </c>
      <c r="E24" s="2">
        <f>SUM(D$4:D24)*1000/188</f>
        <v>5188.485131658508</v>
      </c>
      <c r="F24" s="6">
        <f t="shared" si="0"/>
        <v>0</v>
      </c>
      <c r="G24" s="18">
        <f t="shared" si="1"/>
        <v>20</v>
      </c>
      <c r="H24" s="4"/>
    </row>
    <row r="25" spans="1:8" ht="12.75">
      <c r="A25" s="3">
        <v>300</v>
      </c>
      <c r="B25" s="1">
        <v>669</v>
      </c>
      <c r="C25" s="1">
        <v>939</v>
      </c>
      <c r="D25" s="2">
        <f t="shared" si="2"/>
        <v>21.2602916254693</v>
      </c>
      <c r="E25" s="2">
        <f>SUM(D$4:D25)*1000/188</f>
        <v>5301.571789240791</v>
      </c>
      <c r="F25" s="6">
        <f t="shared" si="0"/>
        <v>0</v>
      </c>
      <c r="G25" s="18">
        <f t="shared" si="1"/>
        <v>20</v>
      </c>
      <c r="H25" s="4"/>
    </row>
    <row r="26" spans="1:8" ht="12.75">
      <c r="A26" s="3">
        <v>320</v>
      </c>
      <c r="B26" s="1">
        <v>681</v>
      </c>
      <c r="C26" s="1">
        <v>922</v>
      </c>
      <c r="D26" s="2">
        <f t="shared" si="2"/>
        <v>20.808652046684813</v>
      </c>
      <c r="E26" s="2">
        <f>SUM(D$4:D26)*1000/188</f>
        <v>5412.256108638051</v>
      </c>
      <c r="F26" s="6">
        <f t="shared" si="0"/>
        <v>0</v>
      </c>
      <c r="G26" s="18">
        <f t="shared" si="1"/>
        <v>20</v>
      </c>
      <c r="H26" s="4"/>
    </row>
    <row r="27" spans="1:8" ht="12.75">
      <c r="A27" s="3">
        <v>340</v>
      </c>
      <c r="B27" s="1">
        <v>685</v>
      </c>
      <c r="C27" s="1">
        <v>882</v>
      </c>
      <c r="D27" s="2">
        <f t="shared" si="2"/>
        <v>40.19950248448356</v>
      </c>
      <c r="E27" s="2">
        <f>SUM(D$4:D27)*1000/188</f>
        <v>5626.083249512964</v>
      </c>
      <c r="F27" s="6">
        <f t="shared" si="0"/>
        <v>0</v>
      </c>
      <c r="G27" s="18">
        <f t="shared" si="1"/>
        <v>20</v>
      </c>
      <c r="H27" s="4"/>
    </row>
    <row r="28" spans="1:8" ht="12.75">
      <c r="A28" s="3">
        <v>360</v>
      </c>
      <c r="B28" s="1">
        <v>695</v>
      </c>
      <c r="C28" s="1">
        <v>857</v>
      </c>
      <c r="D28" s="2">
        <f t="shared" si="2"/>
        <v>26.92582403567252</v>
      </c>
      <c r="E28" s="2">
        <f>SUM(D$4:D28)*1000/188</f>
        <v>5769.305717787819</v>
      </c>
      <c r="F28" s="6">
        <f t="shared" si="0"/>
        <v>0</v>
      </c>
      <c r="G28" s="18">
        <f t="shared" si="1"/>
        <v>20</v>
      </c>
      <c r="H28" s="4"/>
    </row>
    <row r="29" spans="1:8" ht="12.75">
      <c r="A29" s="3">
        <v>380</v>
      </c>
      <c r="B29" s="1">
        <v>696</v>
      </c>
      <c r="C29" s="1">
        <v>835</v>
      </c>
      <c r="D29" s="2">
        <f t="shared" si="2"/>
        <v>22.02271554554524</v>
      </c>
      <c r="E29" s="2">
        <f>SUM(D$4:D29)*1000/188</f>
        <v>5886.447821753484</v>
      </c>
      <c r="F29" s="6">
        <f t="shared" si="0"/>
        <v>0</v>
      </c>
      <c r="G29" s="18">
        <f t="shared" si="1"/>
        <v>20</v>
      </c>
      <c r="H29" s="4"/>
    </row>
    <row r="30" spans="1:8" ht="12.75">
      <c r="A30" s="3">
        <v>400</v>
      </c>
      <c r="B30" s="1">
        <v>688</v>
      </c>
      <c r="C30" s="1">
        <v>813</v>
      </c>
      <c r="D30" s="2">
        <f t="shared" si="2"/>
        <v>23.40939982143925</v>
      </c>
      <c r="E30" s="2">
        <f>SUM(D$4:D30)*1000/188</f>
        <v>6010.965905910076</v>
      </c>
      <c r="F30" s="6">
        <f t="shared" si="0"/>
        <v>0</v>
      </c>
      <c r="G30" s="18">
        <f t="shared" si="1"/>
        <v>20</v>
      </c>
      <c r="H30" s="4"/>
    </row>
    <row r="31" spans="1:8" ht="12.75">
      <c r="A31" s="3">
        <v>420</v>
      </c>
      <c r="B31" s="1">
        <v>660</v>
      </c>
      <c r="C31" s="1">
        <v>780</v>
      </c>
      <c r="D31" s="2">
        <f t="shared" si="2"/>
        <v>43.278170016764804</v>
      </c>
      <c r="E31" s="2">
        <f>SUM(D$4:D31)*1000/188</f>
        <v>6241.168937914144</v>
      </c>
      <c r="F31" s="6">
        <f t="shared" si="0"/>
        <v>0</v>
      </c>
      <c r="G31" s="18">
        <f t="shared" si="1"/>
        <v>20</v>
      </c>
      <c r="H31" s="4"/>
    </row>
    <row r="32" spans="1:8" ht="12.75">
      <c r="A32" s="3">
        <v>440</v>
      </c>
      <c r="B32" s="1">
        <v>638</v>
      </c>
      <c r="C32" s="1">
        <v>759</v>
      </c>
      <c r="D32" s="2">
        <f t="shared" si="2"/>
        <v>30.4138126514911</v>
      </c>
      <c r="E32" s="2">
        <f>SUM(D$4:D32)*1000/188</f>
        <v>6402.944537124203</v>
      </c>
      <c r="F32" s="6">
        <f t="shared" si="0"/>
        <v>20</v>
      </c>
      <c r="G32" s="18">
        <f t="shared" si="1"/>
        <v>0</v>
      </c>
      <c r="H32" s="4" t="s">
        <v>11</v>
      </c>
    </row>
    <row r="33" spans="1:9" ht="12.75">
      <c r="A33" s="3">
        <v>420</v>
      </c>
      <c r="B33" s="1">
        <v>650</v>
      </c>
      <c r="C33" s="1">
        <v>748</v>
      </c>
      <c r="D33" s="2">
        <f t="shared" si="2"/>
        <v>16.278820596099706</v>
      </c>
      <c r="E33" s="2">
        <f>SUM(D$4:D33)*1000/188</f>
        <v>6489.534008380052</v>
      </c>
      <c r="F33" s="6">
        <f t="shared" si="0"/>
        <v>20</v>
      </c>
      <c r="G33" s="18">
        <f t="shared" si="1"/>
        <v>0</v>
      </c>
      <c r="H33" s="4"/>
      <c r="I33">
        <f>SUM(G16:G32)</f>
        <v>200</v>
      </c>
    </row>
    <row r="34" spans="1:8" ht="12.75">
      <c r="A34" s="3">
        <v>400</v>
      </c>
      <c r="B34" s="1">
        <v>660</v>
      </c>
      <c r="C34" s="1">
        <v>734</v>
      </c>
      <c r="D34" s="2">
        <f t="shared" si="2"/>
        <v>17.204650534085253</v>
      </c>
      <c r="E34" s="2">
        <f>SUM(D$4:D34)*1000/188</f>
        <v>6581.048106965612</v>
      </c>
      <c r="F34" s="6">
        <f t="shared" si="0"/>
        <v>20</v>
      </c>
      <c r="G34" s="18">
        <f t="shared" si="1"/>
        <v>0</v>
      </c>
      <c r="H34" s="4"/>
    </row>
    <row r="35" spans="1:8" ht="12.75">
      <c r="A35" s="3">
        <v>380</v>
      </c>
      <c r="B35" s="1">
        <v>662</v>
      </c>
      <c r="C35" s="1">
        <v>709</v>
      </c>
      <c r="D35" s="2">
        <v>30</v>
      </c>
      <c r="E35" s="2">
        <f>SUM(D$4:D35)*1000/188</f>
        <v>6740.622575050717</v>
      </c>
      <c r="F35" s="6">
        <f t="shared" si="0"/>
        <v>20</v>
      </c>
      <c r="G35" s="18">
        <f t="shared" si="1"/>
        <v>0</v>
      </c>
      <c r="H35" s="4"/>
    </row>
    <row r="36" spans="1:8" ht="12.75">
      <c r="A36" s="3">
        <v>360</v>
      </c>
      <c r="B36" s="1">
        <v>653</v>
      </c>
      <c r="C36" s="1">
        <v>682</v>
      </c>
      <c r="D36" s="2">
        <f aca="true" t="shared" si="3" ref="D36:D56">SQRT((B36-B35)*(B36-B35)+(C36-C35)*(C36-C35))</f>
        <v>28.460498941515414</v>
      </c>
      <c r="E36" s="2">
        <f>SUM(D$4:D36)*1000/188</f>
        <v>6892.008207718352</v>
      </c>
      <c r="F36" s="6">
        <f aca="true" t="shared" si="4" ref="F36:F67">IF(A36-A37&gt;0,A36-A37,0)</f>
        <v>20</v>
      </c>
      <c r="G36" s="18">
        <f aca="true" t="shared" si="5" ref="G36:G67">IF(A37-A36&gt;0,A37-A36,0)</f>
        <v>0</v>
      </c>
      <c r="H36" s="4"/>
    </row>
    <row r="37" spans="1:8" ht="12.75">
      <c r="A37" s="3">
        <v>340</v>
      </c>
      <c r="B37" s="1">
        <v>644</v>
      </c>
      <c r="C37" s="1">
        <v>669</v>
      </c>
      <c r="D37" s="2">
        <f t="shared" si="3"/>
        <v>15.811388300841896</v>
      </c>
      <c r="E37" s="2">
        <f>SUM(D$4:D37)*1000/188</f>
        <v>6976.11133697815</v>
      </c>
      <c r="F37" s="6">
        <f t="shared" si="4"/>
        <v>20</v>
      </c>
      <c r="G37" s="18">
        <f t="shared" si="5"/>
        <v>0</v>
      </c>
      <c r="H37" s="4"/>
    </row>
    <row r="38" spans="1:8" ht="12.75">
      <c r="A38" s="3">
        <v>320</v>
      </c>
      <c r="B38" s="1">
        <v>628</v>
      </c>
      <c r="C38" s="1">
        <v>626</v>
      </c>
      <c r="D38" s="2">
        <f t="shared" si="3"/>
        <v>45.880278987817846</v>
      </c>
      <c r="E38" s="2">
        <f>SUM(D$4:D38)*1000/188</f>
        <v>7220.155374147393</v>
      </c>
      <c r="F38" s="6">
        <f t="shared" si="4"/>
        <v>20</v>
      </c>
      <c r="G38" s="18">
        <f t="shared" si="5"/>
        <v>0</v>
      </c>
      <c r="H38" s="4"/>
    </row>
    <row r="39" spans="1:8" ht="12.75">
      <c r="A39" s="3">
        <v>300</v>
      </c>
      <c r="B39" s="1">
        <v>617</v>
      </c>
      <c r="C39" s="1">
        <v>603</v>
      </c>
      <c r="D39" s="2">
        <f t="shared" si="3"/>
        <v>25.495097567963924</v>
      </c>
      <c r="E39" s="2">
        <f>SUM(D$4:D39)*1000/188</f>
        <v>7355.767595253585</v>
      </c>
      <c r="F39" s="6">
        <f t="shared" si="4"/>
        <v>20</v>
      </c>
      <c r="G39" s="18">
        <f t="shared" si="5"/>
        <v>0</v>
      </c>
      <c r="H39" s="4"/>
    </row>
    <row r="40" spans="1:8" ht="12.75">
      <c r="A40" s="3">
        <v>280</v>
      </c>
      <c r="B40" s="1">
        <v>540</v>
      </c>
      <c r="C40" s="1">
        <v>588</v>
      </c>
      <c r="D40" s="2">
        <f t="shared" si="3"/>
        <v>78.44743462982075</v>
      </c>
      <c r="E40" s="2">
        <f>SUM(D$4:D40)*1000/188</f>
        <v>7773.041183710077</v>
      </c>
      <c r="F40" s="6">
        <f t="shared" si="4"/>
        <v>0</v>
      </c>
      <c r="G40" s="18">
        <f t="shared" si="5"/>
        <v>10</v>
      </c>
      <c r="H40" s="4"/>
    </row>
    <row r="41" spans="1:8" ht="12.75">
      <c r="A41" s="3">
        <v>290</v>
      </c>
      <c r="B41" s="1">
        <v>480</v>
      </c>
      <c r="C41" s="1">
        <v>612</v>
      </c>
      <c r="D41" s="2">
        <f t="shared" si="3"/>
        <v>64.62197768561404</v>
      </c>
      <c r="E41" s="2">
        <f>SUM(D$4:D41)*1000/188</f>
        <v>8116.775107569726</v>
      </c>
      <c r="F41" s="6">
        <f t="shared" si="4"/>
        <v>10</v>
      </c>
      <c r="G41" s="18">
        <f t="shared" si="5"/>
        <v>0</v>
      </c>
      <c r="H41" s="4"/>
    </row>
    <row r="42" spans="1:8" ht="12.75">
      <c r="A42" s="3">
        <v>280</v>
      </c>
      <c r="B42" s="1">
        <v>415</v>
      </c>
      <c r="C42" s="1">
        <v>539</v>
      </c>
      <c r="D42" s="2">
        <f t="shared" si="3"/>
        <v>97.74456506629922</v>
      </c>
      <c r="E42" s="2">
        <f>SUM(D$4:D42)*1000/188</f>
        <v>8636.693006858552</v>
      </c>
      <c r="F42" s="6">
        <f t="shared" si="4"/>
        <v>20</v>
      </c>
      <c r="G42" s="18">
        <f t="shared" si="5"/>
        <v>0</v>
      </c>
      <c r="H42" s="4"/>
    </row>
    <row r="43" spans="1:8" ht="12.75">
      <c r="A43" s="3">
        <v>260</v>
      </c>
      <c r="B43" s="1">
        <v>372</v>
      </c>
      <c r="C43" s="1">
        <v>499</v>
      </c>
      <c r="D43" s="2">
        <f t="shared" si="3"/>
        <v>58.728187440104094</v>
      </c>
      <c r="E43" s="2">
        <f>SUM(D$4:D43)*1000/188</f>
        <v>8949.076982603787</v>
      </c>
      <c r="F43" s="6">
        <f t="shared" si="4"/>
        <v>10</v>
      </c>
      <c r="G43" s="18">
        <f t="shared" si="5"/>
        <v>0</v>
      </c>
      <c r="H43" s="4"/>
    </row>
    <row r="44" spans="1:9" ht="12.75">
      <c r="A44" s="3">
        <v>250</v>
      </c>
      <c r="B44" s="1">
        <v>339</v>
      </c>
      <c r="C44" s="1">
        <v>470</v>
      </c>
      <c r="D44" s="2">
        <f t="shared" si="3"/>
        <v>43.93176527297759</v>
      </c>
      <c r="E44" s="2">
        <f>SUM(D$4:D44)*1000/188</f>
        <v>9182.756585119625</v>
      </c>
      <c r="F44" s="6">
        <f t="shared" si="4"/>
        <v>0</v>
      </c>
      <c r="G44" s="18">
        <f t="shared" si="5"/>
        <v>10</v>
      </c>
      <c r="H44" s="4" t="s">
        <v>12</v>
      </c>
      <c r="I44">
        <f>SUM(G33:G44)</f>
        <v>20</v>
      </c>
    </row>
    <row r="45" spans="1:8" ht="12.75">
      <c r="A45" s="3">
        <v>260</v>
      </c>
      <c r="B45" s="1">
        <v>296</v>
      </c>
      <c r="C45" s="1">
        <v>428</v>
      </c>
      <c r="D45" s="2">
        <f t="shared" si="3"/>
        <v>60.108235708594876</v>
      </c>
      <c r="E45" s="2">
        <f>SUM(D$4:D45)*1000/188</f>
        <v>9502.481243144068</v>
      </c>
      <c r="F45" s="6">
        <f t="shared" si="4"/>
        <v>0</v>
      </c>
      <c r="G45" s="18">
        <f t="shared" si="5"/>
        <v>10</v>
      </c>
      <c r="H45" s="4"/>
    </row>
    <row r="46" spans="1:8" ht="12.75">
      <c r="A46" s="3">
        <v>270</v>
      </c>
      <c r="B46" s="1">
        <v>246</v>
      </c>
      <c r="C46" s="1">
        <v>367</v>
      </c>
      <c r="D46" s="2">
        <f t="shared" si="3"/>
        <v>78.87331614684399</v>
      </c>
      <c r="E46" s="2">
        <f>SUM(D$4:D46)*1000/188</f>
        <v>9922.020158818768</v>
      </c>
      <c r="F46" s="6">
        <f t="shared" si="4"/>
        <v>0</v>
      </c>
      <c r="G46" s="18">
        <f t="shared" si="5"/>
        <v>10</v>
      </c>
      <c r="H46" s="4"/>
    </row>
    <row r="47" spans="1:8" ht="12.75">
      <c r="A47" s="3">
        <v>280</v>
      </c>
      <c r="B47" s="1">
        <v>182</v>
      </c>
      <c r="C47" s="1">
        <v>316</v>
      </c>
      <c r="D47" s="2">
        <f t="shared" si="3"/>
        <v>81.83520025025906</v>
      </c>
      <c r="E47" s="2">
        <f>SUM(D$4:D47)*1000/188</f>
        <v>10357.31377717121</v>
      </c>
      <c r="F47" s="6">
        <f t="shared" si="4"/>
        <v>0</v>
      </c>
      <c r="G47" s="18">
        <f t="shared" si="5"/>
        <v>20</v>
      </c>
      <c r="H47" s="4"/>
    </row>
    <row r="48" spans="1:8" ht="12.75">
      <c r="A48" s="3">
        <v>300</v>
      </c>
      <c r="B48" s="1">
        <v>141</v>
      </c>
      <c r="C48" s="1">
        <v>228</v>
      </c>
      <c r="D48" s="2">
        <f t="shared" si="3"/>
        <v>97.082439194738</v>
      </c>
      <c r="E48" s="2">
        <f>SUM(D$4:D48)*1000/188</f>
        <v>10873.709730334711</v>
      </c>
      <c r="F48" s="6">
        <f t="shared" si="4"/>
        <v>0</v>
      </c>
      <c r="G48" s="18">
        <f t="shared" si="5"/>
        <v>0</v>
      </c>
      <c r="H48" s="4"/>
    </row>
    <row r="49" spans="1:8" ht="12.75">
      <c r="A49" s="3">
        <v>300</v>
      </c>
      <c r="B49" s="1">
        <v>140</v>
      </c>
      <c r="C49" s="1">
        <v>188</v>
      </c>
      <c r="D49" s="2">
        <f t="shared" si="3"/>
        <v>40.01249804748511</v>
      </c>
      <c r="E49" s="2">
        <f>SUM(D$4:D49)*1000/188</f>
        <v>11086.542166757505</v>
      </c>
      <c r="F49" s="6">
        <f t="shared" si="4"/>
        <v>20</v>
      </c>
      <c r="G49" s="18">
        <f t="shared" si="5"/>
        <v>0</v>
      </c>
      <c r="H49" s="4"/>
    </row>
    <row r="50" spans="1:8" ht="12.75">
      <c r="A50" s="3">
        <v>280</v>
      </c>
      <c r="B50" s="1">
        <v>156</v>
      </c>
      <c r="C50" s="1">
        <v>171</v>
      </c>
      <c r="D50" s="2">
        <f t="shared" si="3"/>
        <v>23.345235059857504</v>
      </c>
      <c r="E50" s="2">
        <f>SUM(D$4:D50)*1000/188</f>
        <v>11210.71894899079</v>
      </c>
      <c r="F50" s="6">
        <f t="shared" si="4"/>
        <v>20</v>
      </c>
      <c r="G50" s="18">
        <f t="shared" si="5"/>
        <v>0</v>
      </c>
      <c r="H50" s="4"/>
    </row>
    <row r="51" spans="1:8" ht="12.75">
      <c r="A51" s="3">
        <v>260</v>
      </c>
      <c r="B51" s="1">
        <v>176</v>
      </c>
      <c r="C51" s="1">
        <v>161</v>
      </c>
      <c r="D51" s="2">
        <f t="shared" si="3"/>
        <v>22.360679774997898</v>
      </c>
      <c r="E51" s="2">
        <f>SUM(D$4:D51)*1000/188</f>
        <v>11329.658735028015</v>
      </c>
      <c r="F51" s="6">
        <f t="shared" si="4"/>
        <v>20</v>
      </c>
      <c r="G51" s="18">
        <f t="shared" si="5"/>
        <v>0</v>
      </c>
      <c r="H51" s="4"/>
    </row>
    <row r="52" spans="1:8" ht="12.75">
      <c r="A52" s="3">
        <v>240</v>
      </c>
      <c r="B52" s="1">
        <v>191</v>
      </c>
      <c r="C52" s="1">
        <v>153</v>
      </c>
      <c r="D52" s="2">
        <f t="shared" si="3"/>
        <v>17</v>
      </c>
      <c r="E52" s="2">
        <f>SUM(D$4:D52)*1000/188</f>
        <v>11420.084266942908</v>
      </c>
      <c r="F52" s="6">
        <f t="shared" si="4"/>
        <v>20</v>
      </c>
      <c r="G52" s="18">
        <f t="shared" si="5"/>
        <v>0</v>
      </c>
      <c r="H52" s="4"/>
    </row>
    <row r="53" spans="1:9" ht="12.75">
      <c r="A53" s="3">
        <v>220</v>
      </c>
      <c r="B53" s="1">
        <v>219</v>
      </c>
      <c r="C53" s="1">
        <v>144</v>
      </c>
      <c r="D53" s="2">
        <f t="shared" si="3"/>
        <v>29.410882339705484</v>
      </c>
      <c r="E53" s="2">
        <f>SUM(D$4:D53)*1000/188</f>
        <v>11576.525130451979</v>
      </c>
      <c r="F53" s="6">
        <f t="shared" si="4"/>
        <v>20</v>
      </c>
      <c r="G53" s="18">
        <f t="shared" si="5"/>
        <v>0</v>
      </c>
      <c r="H53" s="4" t="s">
        <v>13</v>
      </c>
      <c r="I53">
        <f>SUM(G45:G53)</f>
        <v>40</v>
      </c>
    </row>
    <row r="54" spans="1:8" ht="12.75">
      <c r="A54" s="3">
        <v>200</v>
      </c>
      <c r="B54" s="1">
        <v>269</v>
      </c>
      <c r="C54" s="1">
        <v>141</v>
      </c>
      <c r="D54" s="2">
        <f t="shared" si="3"/>
        <v>50.08991914547278</v>
      </c>
      <c r="E54" s="2">
        <f>SUM(D$4:D54)*1000/188</f>
        <v>11842.960870587473</v>
      </c>
      <c r="F54" s="6">
        <f t="shared" si="4"/>
        <v>0</v>
      </c>
      <c r="G54" s="18">
        <f t="shared" si="5"/>
        <v>10</v>
      </c>
      <c r="H54" s="4"/>
    </row>
    <row r="55" spans="1:8" ht="12.75">
      <c r="A55" s="3">
        <v>210</v>
      </c>
      <c r="B55" s="1">
        <v>252</v>
      </c>
      <c r="C55" s="1">
        <v>125</v>
      </c>
      <c r="D55" s="2">
        <f t="shared" si="3"/>
        <v>23.345235059857504</v>
      </c>
      <c r="E55" s="2">
        <f>SUM(D$4:D55)*1000/188</f>
        <v>11967.137652820758</v>
      </c>
      <c r="F55" s="6">
        <f t="shared" si="4"/>
        <v>0</v>
      </c>
      <c r="G55" s="18">
        <f t="shared" si="5"/>
        <v>10</v>
      </c>
      <c r="H55" s="4"/>
    </row>
    <row r="56" spans="1:8" ht="12.75">
      <c r="A56" s="3">
        <v>220</v>
      </c>
      <c r="B56" s="1">
        <v>179</v>
      </c>
      <c r="C56" s="1">
        <v>0</v>
      </c>
      <c r="D56" s="2">
        <f t="shared" si="3"/>
        <v>144.75496537252184</v>
      </c>
      <c r="E56" s="2">
        <f>SUM(D$4:D56)*1000/188</f>
        <v>12737.110872887364</v>
      </c>
      <c r="F56" s="6">
        <f t="shared" si="4"/>
        <v>0</v>
      </c>
      <c r="G56" s="18">
        <f t="shared" si="5"/>
        <v>0</v>
      </c>
      <c r="H56" s="4"/>
    </row>
    <row r="57" spans="1:8" ht="12.75">
      <c r="A57" s="3">
        <v>220</v>
      </c>
      <c r="B57" s="1">
        <v>964</v>
      </c>
      <c r="C57" s="1">
        <v>1522</v>
      </c>
      <c r="D57" s="2">
        <v>0</v>
      </c>
      <c r="E57" s="2">
        <f>SUM(D$4:D57)*1000/188</f>
        <v>12737.110872887364</v>
      </c>
      <c r="F57" s="6">
        <f t="shared" si="4"/>
        <v>0</v>
      </c>
      <c r="G57" s="18">
        <f t="shared" si="5"/>
        <v>0</v>
      </c>
      <c r="H57" s="4"/>
    </row>
    <row r="58" spans="1:8" ht="12.75">
      <c r="A58" s="3">
        <v>220</v>
      </c>
      <c r="B58" s="1">
        <v>932</v>
      </c>
      <c r="C58" s="1">
        <v>1480</v>
      </c>
      <c r="D58" s="2">
        <f aca="true" t="shared" si="6" ref="D58:D94">SQRT((B58-B57)*(B58-B57)+(C58-C57)*(C58-C57))</f>
        <v>52.80151512977634</v>
      </c>
      <c r="E58" s="2">
        <f>SUM(D$4:D58)*1000/188</f>
        <v>13017.969995918089</v>
      </c>
      <c r="F58" s="6">
        <f t="shared" si="4"/>
        <v>0</v>
      </c>
      <c r="G58" s="18">
        <f t="shared" si="5"/>
        <v>0</v>
      </c>
      <c r="H58" s="4"/>
    </row>
    <row r="59" spans="1:8" ht="12.75">
      <c r="A59" s="3">
        <v>220</v>
      </c>
      <c r="B59" s="1">
        <v>919</v>
      </c>
      <c r="C59" s="1">
        <v>1393</v>
      </c>
      <c r="D59" s="2">
        <f t="shared" si="6"/>
        <v>87.96590248499699</v>
      </c>
      <c r="E59" s="2">
        <f>SUM(D$4:D59)*1000/188</f>
        <v>13485.873732540414</v>
      </c>
      <c r="F59" s="6">
        <f t="shared" si="4"/>
        <v>0</v>
      </c>
      <c r="G59" s="18">
        <f t="shared" si="5"/>
        <v>0</v>
      </c>
      <c r="H59" s="4"/>
    </row>
    <row r="60" spans="1:8" ht="12.75">
      <c r="A60" s="3">
        <v>220</v>
      </c>
      <c r="B60" s="1">
        <v>792</v>
      </c>
      <c r="C60" s="1">
        <v>1309</v>
      </c>
      <c r="D60" s="2">
        <f t="shared" si="6"/>
        <v>152.26621424334422</v>
      </c>
      <c r="E60" s="2">
        <f>SUM(D$4:D60)*1000/188</f>
        <v>14295.800404047564</v>
      </c>
      <c r="F60" s="6">
        <f t="shared" si="4"/>
        <v>0</v>
      </c>
      <c r="G60" s="18">
        <f t="shared" si="5"/>
        <v>20</v>
      </c>
      <c r="H60" s="4"/>
    </row>
    <row r="61" spans="1:8" ht="12.75">
      <c r="A61" s="3">
        <v>240</v>
      </c>
      <c r="B61" s="1">
        <v>763</v>
      </c>
      <c r="C61" s="1">
        <v>1274</v>
      </c>
      <c r="D61" s="2">
        <f t="shared" si="6"/>
        <v>45.45327270945405</v>
      </c>
      <c r="E61" s="2">
        <f>SUM(D$4:D61)*1000/188</f>
        <v>14537.573131225512</v>
      </c>
      <c r="F61" s="6">
        <f t="shared" si="4"/>
        <v>0</v>
      </c>
      <c r="G61" s="18">
        <f t="shared" si="5"/>
        <v>20</v>
      </c>
      <c r="H61" s="4"/>
    </row>
    <row r="62" spans="1:8" ht="12.75">
      <c r="A62" s="3">
        <v>260</v>
      </c>
      <c r="B62" s="1">
        <v>738</v>
      </c>
      <c r="C62" s="1">
        <v>1234</v>
      </c>
      <c r="D62" s="2">
        <f t="shared" si="6"/>
        <v>47.16990566028302</v>
      </c>
      <c r="E62" s="2">
        <f>SUM(D$4:D62)*1000/188</f>
        <v>14788.476884737656</v>
      </c>
      <c r="F62" s="6">
        <f t="shared" si="4"/>
        <v>0</v>
      </c>
      <c r="G62" s="18">
        <f t="shared" si="5"/>
        <v>20</v>
      </c>
      <c r="H62" s="4"/>
    </row>
    <row r="63" spans="1:8" ht="12.75">
      <c r="A63" s="3">
        <v>280</v>
      </c>
      <c r="B63" s="1">
        <v>709</v>
      </c>
      <c r="C63" s="1">
        <v>1194</v>
      </c>
      <c r="D63" s="2">
        <f t="shared" si="6"/>
        <v>49.4064773081425</v>
      </c>
      <c r="E63" s="2">
        <f>SUM(D$4:D63)*1000/188</f>
        <v>15051.277295951182</v>
      </c>
      <c r="F63" s="6">
        <f t="shared" si="4"/>
        <v>0</v>
      </c>
      <c r="G63" s="18">
        <f t="shared" si="5"/>
        <v>0</v>
      </c>
      <c r="H63" s="4"/>
    </row>
    <row r="64" spans="1:8" ht="12.75">
      <c r="A64" s="3">
        <v>280</v>
      </c>
      <c r="B64" s="1">
        <v>682</v>
      </c>
      <c r="C64" s="1">
        <v>1155</v>
      </c>
      <c r="D64" s="2">
        <f t="shared" si="6"/>
        <v>47.43416490252569</v>
      </c>
      <c r="E64" s="2">
        <f>SUM(D$4:D64)*1000/188</f>
        <v>15303.58668373057</v>
      </c>
      <c r="F64" s="6">
        <f t="shared" si="4"/>
        <v>20</v>
      </c>
      <c r="G64" s="18">
        <f t="shared" si="5"/>
        <v>0</v>
      </c>
      <c r="H64" s="4"/>
    </row>
    <row r="65" spans="1:8" ht="12.75">
      <c r="A65" s="3">
        <v>260</v>
      </c>
      <c r="B65" s="1">
        <v>666</v>
      </c>
      <c r="C65" s="1">
        <v>1114</v>
      </c>
      <c r="D65" s="2">
        <f t="shared" si="6"/>
        <v>44.01136216933077</v>
      </c>
      <c r="E65" s="2">
        <f>SUM(D$4:D65)*1000/188</f>
        <v>15537.689673992969</v>
      </c>
      <c r="F65" s="6">
        <f t="shared" si="4"/>
        <v>20</v>
      </c>
      <c r="G65" s="18">
        <f t="shared" si="5"/>
        <v>0</v>
      </c>
      <c r="H65" s="4"/>
    </row>
    <row r="66" spans="1:8" ht="12.75">
      <c r="A66" s="3">
        <v>240</v>
      </c>
      <c r="B66" s="1">
        <v>660</v>
      </c>
      <c r="C66" s="1">
        <v>1067</v>
      </c>
      <c r="D66" s="2">
        <f t="shared" si="6"/>
        <v>47.38143096192854</v>
      </c>
      <c r="E66" s="2">
        <f>SUM(D$4:D66)*1000/188</f>
        <v>15789.718562088332</v>
      </c>
      <c r="F66" s="6">
        <f t="shared" si="4"/>
        <v>0</v>
      </c>
      <c r="G66" s="18">
        <f t="shared" si="5"/>
        <v>10</v>
      </c>
      <c r="H66" s="4"/>
    </row>
    <row r="67" spans="1:9" ht="12.75">
      <c r="A67" s="3">
        <v>250</v>
      </c>
      <c r="B67" s="1">
        <v>614</v>
      </c>
      <c r="C67" s="1">
        <v>1014</v>
      </c>
      <c r="D67" s="2">
        <f t="shared" si="6"/>
        <v>70.178344238091</v>
      </c>
      <c r="E67" s="2">
        <f>SUM(D$4:D67)*1000/188</f>
        <v>16163.007627184563</v>
      </c>
      <c r="F67" s="6">
        <f t="shared" si="4"/>
        <v>0</v>
      </c>
      <c r="G67" s="18">
        <f t="shared" si="5"/>
        <v>10</v>
      </c>
      <c r="H67" s="4" t="s">
        <v>14</v>
      </c>
      <c r="I67">
        <f>SUM(G54:G67)</f>
        <v>100</v>
      </c>
    </row>
    <row r="68" spans="1:8" ht="12.75">
      <c r="A68" s="3">
        <v>260</v>
      </c>
      <c r="B68" s="1">
        <v>598</v>
      </c>
      <c r="C68" s="1">
        <v>1016</v>
      </c>
      <c r="D68" s="2">
        <f t="shared" si="6"/>
        <v>16.1245154965971</v>
      </c>
      <c r="E68" s="2">
        <f>SUM(D$4:D68)*1000/188</f>
        <v>16248.776326634546</v>
      </c>
      <c r="F68" s="6">
        <f aca="true" t="shared" si="7" ref="F68:F93">IF(A68-A69&gt;0,A68-A69,0)</f>
        <v>0</v>
      </c>
      <c r="G68" s="18">
        <f aca="true" t="shared" si="8" ref="G68:G94">IF(A69-A68&gt;0,A69-A68,0)</f>
        <v>20</v>
      </c>
      <c r="H68" s="4"/>
    </row>
    <row r="69" spans="1:8" ht="12.75">
      <c r="A69" s="3">
        <v>280</v>
      </c>
      <c r="B69" s="1">
        <v>568</v>
      </c>
      <c r="C69" s="1">
        <v>1019</v>
      </c>
      <c r="D69" s="2">
        <f t="shared" si="6"/>
        <v>30.14962686336267</v>
      </c>
      <c r="E69" s="2">
        <f>SUM(D$4:D69)*1000/188</f>
        <v>16409.14668229073</v>
      </c>
      <c r="F69" s="6">
        <f t="shared" si="7"/>
        <v>0</v>
      </c>
      <c r="G69" s="18">
        <f t="shared" si="8"/>
        <v>20</v>
      </c>
      <c r="H69" s="4"/>
    </row>
    <row r="70" spans="1:8" ht="12.75">
      <c r="A70" s="3">
        <v>300</v>
      </c>
      <c r="B70" s="1">
        <v>525</v>
      </c>
      <c r="C70" s="1">
        <v>1009</v>
      </c>
      <c r="D70" s="2">
        <f t="shared" si="6"/>
        <v>44.14748010928823</v>
      </c>
      <c r="E70" s="2">
        <f>SUM(D$4:D70)*1000/188</f>
        <v>16643.973704148648</v>
      </c>
      <c r="F70" s="6">
        <f t="shared" si="7"/>
        <v>0</v>
      </c>
      <c r="G70" s="18">
        <f t="shared" si="8"/>
        <v>20</v>
      </c>
      <c r="H70" s="4"/>
    </row>
    <row r="71" spans="1:8" ht="12.75">
      <c r="A71" s="3">
        <v>320</v>
      </c>
      <c r="B71" s="1">
        <v>439</v>
      </c>
      <c r="C71" s="1">
        <v>971</v>
      </c>
      <c r="D71" s="2">
        <f t="shared" si="6"/>
        <v>94.02127418834527</v>
      </c>
      <c r="E71" s="2">
        <f>SUM(D$4:D71)*1000/188</f>
        <v>17144.08686472495</v>
      </c>
      <c r="F71" s="6">
        <f t="shared" si="7"/>
        <v>0</v>
      </c>
      <c r="G71" s="18">
        <f t="shared" si="8"/>
        <v>20</v>
      </c>
      <c r="H71" s="4"/>
    </row>
    <row r="72" spans="1:8" ht="12.75">
      <c r="A72" s="3">
        <v>340</v>
      </c>
      <c r="B72" s="1">
        <v>403</v>
      </c>
      <c r="C72" s="1">
        <v>912</v>
      </c>
      <c r="D72" s="2">
        <f t="shared" si="6"/>
        <v>69.1158447825099</v>
      </c>
      <c r="E72" s="2">
        <f>SUM(D$4:D72)*1000/188</f>
        <v>17511.724336972347</v>
      </c>
      <c r="F72" s="6">
        <f t="shared" si="7"/>
        <v>0</v>
      </c>
      <c r="G72" s="18">
        <f t="shared" si="8"/>
        <v>20</v>
      </c>
      <c r="H72" s="4"/>
    </row>
    <row r="73" spans="1:9" ht="12.75">
      <c r="A73" s="3">
        <v>360</v>
      </c>
      <c r="B73" s="1">
        <v>363</v>
      </c>
      <c r="C73" s="1">
        <v>821</v>
      </c>
      <c r="D73" s="2">
        <f t="shared" si="6"/>
        <v>99.40321926376429</v>
      </c>
      <c r="E73" s="2">
        <f>SUM(D$4:D73)*1000/188</f>
        <v>18040.46486497109</v>
      </c>
      <c r="F73" s="6">
        <f t="shared" si="7"/>
        <v>0</v>
      </c>
      <c r="G73" s="18">
        <f t="shared" si="8"/>
        <v>0</v>
      </c>
      <c r="H73" s="4" t="s">
        <v>15</v>
      </c>
      <c r="I73">
        <f>SUM(G68:G73)</f>
        <v>100</v>
      </c>
    </row>
    <row r="74" spans="1:8" ht="12.75">
      <c r="A74" s="3">
        <v>360</v>
      </c>
      <c r="B74" s="1">
        <v>347</v>
      </c>
      <c r="C74" s="1">
        <v>843</v>
      </c>
      <c r="D74" s="2">
        <f t="shared" si="6"/>
        <v>27.202941017470888</v>
      </c>
      <c r="E74" s="2">
        <f>SUM(D$4:D74)*1000/188</f>
        <v>18185.16135974487</v>
      </c>
      <c r="F74" s="6">
        <f t="shared" si="7"/>
        <v>0</v>
      </c>
      <c r="G74" s="18">
        <f t="shared" si="8"/>
        <v>20</v>
      </c>
      <c r="H74" s="4"/>
    </row>
    <row r="75" spans="1:8" ht="12.75">
      <c r="A75" s="3">
        <v>380</v>
      </c>
      <c r="B75" s="1">
        <v>318</v>
      </c>
      <c r="C75" s="1">
        <v>799</v>
      </c>
      <c r="D75" s="2">
        <f t="shared" si="6"/>
        <v>52.69724850502159</v>
      </c>
      <c r="E75" s="2">
        <f>SUM(D$4:D75)*1000/188</f>
        <v>18465.465873069454</v>
      </c>
      <c r="F75" s="6">
        <f t="shared" si="7"/>
        <v>0</v>
      </c>
      <c r="G75" s="18">
        <f t="shared" si="8"/>
        <v>20</v>
      </c>
      <c r="H75" s="4"/>
    </row>
    <row r="76" spans="1:8" ht="12.75">
      <c r="A76" s="3">
        <v>400</v>
      </c>
      <c r="B76" s="1">
        <v>275</v>
      </c>
      <c r="C76" s="1">
        <v>748</v>
      </c>
      <c r="D76" s="2">
        <f t="shared" si="6"/>
        <v>66.70832032063167</v>
      </c>
      <c r="E76" s="2">
        <f>SUM(D$4:D76)*1000/188</f>
        <v>18820.297364136644</v>
      </c>
      <c r="F76" s="6">
        <f t="shared" si="7"/>
        <v>0</v>
      </c>
      <c r="G76" s="18">
        <f t="shared" si="8"/>
        <v>20</v>
      </c>
      <c r="H76" s="4"/>
    </row>
    <row r="77" spans="1:8" ht="12.75">
      <c r="A77" s="3">
        <v>420</v>
      </c>
      <c r="B77" s="1">
        <v>261</v>
      </c>
      <c r="C77" s="1">
        <v>708</v>
      </c>
      <c r="D77" s="2">
        <f t="shared" si="6"/>
        <v>42.37924020083418</v>
      </c>
      <c r="E77" s="2">
        <f>SUM(D$4:D77)*1000/188</f>
        <v>19045.718854566614</v>
      </c>
      <c r="F77" s="6">
        <f t="shared" si="7"/>
        <v>0</v>
      </c>
      <c r="G77" s="18">
        <f t="shared" si="8"/>
        <v>20</v>
      </c>
      <c r="H77" s="4"/>
    </row>
    <row r="78" spans="1:8" ht="12.75">
      <c r="A78" s="3">
        <v>440</v>
      </c>
      <c r="B78" s="1">
        <v>240</v>
      </c>
      <c r="C78" s="1">
        <v>674</v>
      </c>
      <c r="D78" s="2">
        <f t="shared" si="6"/>
        <v>39.96248240537617</v>
      </c>
      <c r="E78" s="2">
        <f>SUM(D$4:D78)*1000/188</f>
        <v>19258.285250339894</v>
      </c>
      <c r="F78" s="6">
        <f t="shared" si="7"/>
        <v>0</v>
      </c>
      <c r="G78" s="18">
        <f t="shared" si="8"/>
        <v>20</v>
      </c>
      <c r="H78" s="4"/>
    </row>
    <row r="79" spans="1:8" ht="12.75">
      <c r="A79" s="3">
        <v>460</v>
      </c>
      <c r="B79" s="1">
        <v>219</v>
      </c>
      <c r="C79" s="1">
        <v>644</v>
      </c>
      <c r="D79" s="2">
        <f t="shared" si="6"/>
        <v>36.61966684720111</v>
      </c>
      <c r="E79" s="2">
        <f>SUM(D$4:D79)*1000/188</f>
        <v>19453.07071229309</v>
      </c>
      <c r="F79" s="6">
        <f t="shared" si="7"/>
        <v>0</v>
      </c>
      <c r="G79" s="18">
        <f t="shared" si="8"/>
        <v>20</v>
      </c>
      <c r="H79" s="4"/>
    </row>
    <row r="80" spans="1:8" ht="12.75">
      <c r="A80" s="3">
        <v>480</v>
      </c>
      <c r="B80" s="1">
        <v>220</v>
      </c>
      <c r="C80" s="1">
        <v>616</v>
      </c>
      <c r="D80" s="2">
        <f t="shared" si="6"/>
        <v>28.0178514522438</v>
      </c>
      <c r="E80" s="2">
        <f>SUM(D$4:D80)*1000/188</f>
        <v>19602.101837039067</v>
      </c>
      <c r="F80" s="6">
        <f t="shared" si="7"/>
        <v>0</v>
      </c>
      <c r="G80" s="18">
        <f t="shared" si="8"/>
        <v>20</v>
      </c>
      <c r="H80" s="4"/>
    </row>
    <row r="81" spans="1:8" ht="12.75">
      <c r="A81" s="3">
        <v>500</v>
      </c>
      <c r="B81" s="1">
        <v>218</v>
      </c>
      <c r="C81" s="1">
        <v>600</v>
      </c>
      <c r="D81" s="2">
        <f t="shared" si="6"/>
        <v>16.1245154965971</v>
      </c>
      <c r="E81" s="2">
        <f>SUM(D$4:D81)*1000/188</f>
        <v>19687.870536489052</v>
      </c>
      <c r="F81" s="6">
        <f t="shared" si="7"/>
        <v>0</v>
      </c>
      <c r="G81" s="18">
        <f t="shared" si="8"/>
        <v>20</v>
      </c>
      <c r="H81" s="4"/>
    </row>
    <row r="82" spans="1:8" ht="12.75">
      <c r="A82" s="3">
        <v>520</v>
      </c>
      <c r="B82" s="1">
        <v>216</v>
      </c>
      <c r="C82" s="1">
        <v>589</v>
      </c>
      <c r="D82" s="2">
        <f t="shared" si="6"/>
        <v>11.180339887498949</v>
      </c>
      <c r="E82" s="2">
        <f>SUM(D$4:D82)*1000/188</f>
        <v>19747.340429507665</v>
      </c>
      <c r="F82" s="6">
        <f t="shared" si="7"/>
        <v>0</v>
      </c>
      <c r="G82" s="18">
        <f t="shared" si="8"/>
        <v>20</v>
      </c>
      <c r="H82" s="4"/>
    </row>
    <row r="83" spans="1:8" ht="12.75">
      <c r="A83" s="3">
        <v>540</v>
      </c>
      <c r="B83" s="1">
        <v>207</v>
      </c>
      <c r="C83" s="1">
        <v>558</v>
      </c>
      <c r="D83" s="2">
        <f t="shared" si="6"/>
        <v>32.28002478313795</v>
      </c>
      <c r="E83" s="2">
        <f>SUM(D$4:D83)*1000/188</f>
        <v>19919.04268899244</v>
      </c>
      <c r="F83" s="6">
        <f t="shared" si="7"/>
        <v>0</v>
      </c>
      <c r="G83" s="18">
        <f t="shared" si="8"/>
        <v>20</v>
      </c>
      <c r="H83" s="4"/>
    </row>
    <row r="84" spans="1:8" ht="12.75">
      <c r="A84" s="3">
        <v>560</v>
      </c>
      <c r="B84" s="1">
        <v>192</v>
      </c>
      <c r="C84" s="1">
        <v>540</v>
      </c>
      <c r="D84" s="2">
        <f t="shared" si="6"/>
        <v>23.430749027719962</v>
      </c>
      <c r="E84" s="2">
        <f>SUM(D$4:D84)*1000/188</f>
        <v>20043.67433275691</v>
      </c>
      <c r="F84" s="6">
        <f t="shared" si="7"/>
        <v>0</v>
      </c>
      <c r="G84" s="18">
        <f t="shared" si="8"/>
        <v>20</v>
      </c>
      <c r="H84" s="4"/>
    </row>
    <row r="85" spans="1:9" ht="12.75">
      <c r="A85" s="3">
        <v>580</v>
      </c>
      <c r="B85" s="1">
        <v>185</v>
      </c>
      <c r="C85" s="1">
        <v>484</v>
      </c>
      <c r="D85" s="2">
        <f t="shared" si="6"/>
        <v>56.43580423808985</v>
      </c>
      <c r="E85" s="2">
        <f>SUM(D$4:D85)*1000/188</f>
        <v>20343.864780831856</v>
      </c>
      <c r="F85" s="6">
        <f t="shared" si="7"/>
        <v>0</v>
      </c>
      <c r="G85" s="18">
        <f t="shared" si="8"/>
        <v>10</v>
      </c>
      <c r="H85" s="4" t="s">
        <v>16</v>
      </c>
      <c r="I85">
        <f>SUM(G74:G85)</f>
        <v>230</v>
      </c>
    </row>
    <row r="86" spans="1:8" ht="12.75">
      <c r="A86" s="3">
        <v>590</v>
      </c>
      <c r="B86" s="1">
        <v>197</v>
      </c>
      <c r="C86" s="1">
        <v>463</v>
      </c>
      <c r="D86" s="2">
        <f t="shared" si="6"/>
        <v>24.186773244895647</v>
      </c>
      <c r="E86" s="2">
        <f>SUM(D$4:D86)*1000/188</f>
        <v>20472.517830006833</v>
      </c>
      <c r="F86" s="6">
        <f t="shared" si="7"/>
        <v>0</v>
      </c>
      <c r="G86" s="18">
        <f t="shared" si="8"/>
        <v>10</v>
      </c>
      <c r="H86" s="4"/>
    </row>
    <row r="87" spans="1:8" ht="12.75">
      <c r="A87" s="3">
        <v>600</v>
      </c>
      <c r="B87" s="1">
        <v>186</v>
      </c>
      <c r="C87" s="1">
        <v>408</v>
      </c>
      <c r="D87" s="2">
        <f t="shared" si="6"/>
        <v>56.089214649520635</v>
      </c>
      <c r="E87" s="2">
        <f>SUM(D$4:D87)*1000/188</f>
        <v>20770.86471644045</v>
      </c>
      <c r="F87" s="6">
        <f t="shared" si="7"/>
        <v>0</v>
      </c>
      <c r="G87" s="18">
        <f t="shared" si="8"/>
        <v>10</v>
      </c>
      <c r="H87" s="4"/>
    </row>
    <row r="88" spans="1:8" ht="12.75">
      <c r="A88" s="3">
        <v>610</v>
      </c>
      <c r="B88" s="1">
        <v>189</v>
      </c>
      <c r="C88" s="1">
        <v>359</v>
      </c>
      <c r="D88" s="2">
        <f t="shared" si="6"/>
        <v>49.09175083453431</v>
      </c>
      <c r="E88" s="2">
        <f>SUM(D$4:D88)*1000/188</f>
        <v>21031.9910506667</v>
      </c>
      <c r="F88" s="6">
        <f t="shared" si="7"/>
        <v>0</v>
      </c>
      <c r="G88" s="18">
        <f t="shared" si="8"/>
        <v>10</v>
      </c>
      <c r="H88" s="4"/>
    </row>
    <row r="89" spans="1:8" ht="12.75">
      <c r="A89" s="3">
        <v>620</v>
      </c>
      <c r="B89" s="1">
        <v>239</v>
      </c>
      <c r="C89" s="1">
        <v>411</v>
      </c>
      <c r="D89" s="2">
        <f t="shared" si="6"/>
        <v>72.13875518748573</v>
      </c>
      <c r="E89" s="2">
        <f>SUM(D$4:D89)*1000/188</f>
        <v>21415.707833578857</v>
      </c>
      <c r="F89" s="6">
        <f t="shared" si="7"/>
        <v>0</v>
      </c>
      <c r="G89" s="18">
        <f t="shared" si="8"/>
        <v>20</v>
      </c>
      <c r="H89" s="4"/>
    </row>
    <row r="90" spans="1:8" ht="12.75">
      <c r="A90" s="3">
        <v>640</v>
      </c>
      <c r="B90" s="1">
        <v>263</v>
      </c>
      <c r="C90" s="1">
        <v>410</v>
      </c>
      <c r="D90" s="2">
        <f t="shared" si="6"/>
        <v>24.020824298928627</v>
      </c>
      <c r="E90" s="2">
        <f>SUM(D$4:D90)*1000/188</f>
        <v>21543.478175594435</v>
      </c>
      <c r="F90" s="6">
        <f t="shared" si="7"/>
        <v>0</v>
      </c>
      <c r="G90" s="18">
        <f t="shared" si="8"/>
        <v>20</v>
      </c>
      <c r="H90" s="4"/>
    </row>
    <row r="91" spans="1:8" ht="12.75">
      <c r="A91" s="3">
        <v>660</v>
      </c>
      <c r="B91" s="1">
        <v>276</v>
      </c>
      <c r="C91" s="1">
        <v>384</v>
      </c>
      <c r="D91" s="2">
        <f t="shared" si="6"/>
        <v>29.068883707497267</v>
      </c>
      <c r="E91" s="2">
        <f>SUM(D$4:D91)*1000/188</f>
        <v>21698.099897442826</v>
      </c>
      <c r="F91" s="6">
        <f t="shared" si="7"/>
        <v>0</v>
      </c>
      <c r="G91" s="18">
        <f t="shared" si="8"/>
        <v>20</v>
      </c>
      <c r="H91" s="4"/>
    </row>
    <row r="92" spans="1:8" ht="12.75">
      <c r="A92" s="3">
        <v>680</v>
      </c>
      <c r="B92" s="1">
        <v>289</v>
      </c>
      <c r="C92" s="1">
        <v>321</v>
      </c>
      <c r="D92" s="2">
        <f t="shared" si="6"/>
        <v>64.32728814430156</v>
      </c>
      <c r="E92" s="2">
        <f>SUM(D$4:D92)*1000/188</f>
        <v>22040.2663237423</v>
      </c>
      <c r="F92" s="6">
        <f t="shared" si="7"/>
        <v>0</v>
      </c>
      <c r="G92" s="18">
        <f t="shared" si="8"/>
        <v>19</v>
      </c>
      <c r="H92" s="4"/>
    </row>
    <row r="93" spans="1:8" ht="12.75">
      <c r="A93" s="3">
        <v>699</v>
      </c>
      <c r="B93" s="1">
        <v>316</v>
      </c>
      <c r="C93" s="1">
        <v>267</v>
      </c>
      <c r="D93" s="2">
        <f t="shared" si="6"/>
        <v>60.37383539249432</v>
      </c>
      <c r="E93" s="2">
        <f>SUM(D$4:D93)*1000/188</f>
        <v>22361.4037460428</v>
      </c>
      <c r="F93" s="6">
        <f t="shared" si="7"/>
        <v>0</v>
      </c>
      <c r="G93" s="18">
        <f t="shared" si="8"/>
        <v>0</v>
      </c>
      <c r="H93" s="4"/>
    </row>
    <row r="94" spans="1:9" ht="12.75">
      <c r="A94" s="3">
        <v>699</v>
      </c>
      <c r="B94" s="1">
        <v>333</v>
      </c>
      <c r="C94" s="1">
        <v>269</v>
      </c>
      <c r="D94" s="2">
        <f t="shared" si="6"/>
        <v>17.11724276862369</v>
      </c>
      <c r="E94" s="2">
        <f>SUM(D$4:D94)*1000/188</f>
        <v>22452.452909705695</v>
      </c>
      <c r="F94" s="6">
        <v>0</v>
      </c>
      <c r="G94" s="18">
        <f t="shared" si="8"/>
        <v>0</v>
      </c>
      <c r="H94" s="4" t="s">
        <v>10</v>
      </c>
      <c r="I94">
        <f>SUM(G86:G94)</f>
        <v>109</v>
      </c>
    </row>
    <row r="95" spans="1:8" ht="12.75">
      <c r="A95" s="3"/>
      <c r="B95" s="1"/>
      <c r="C95" s="1"/>
      <c r="D95" s="2"/>
      <c r="E95" s="2"/>
      <c r="F95" s="1"/>
      <c r="G95" s="22"/>
      <c r="H95" s="4"/>
    </row>
    <row r="96" spans="1:8" ht="12.75">
      <c r="A96" s="3"/>
      <c r="B96" s="1"/>
      <c r="C96" s="1"/>
      <c r="D96" s="1"/>
      <c r="E96" s="2"/>
      <c r="F96" s="1"/>
      <c r="G96" s="22"/>
      <c r="H96" s="4"/>
    </row>
    <row r="97" spans="1:8" ht="12.75">
      <c r="A97" s="3"/>
      <c r="B97" s="1"/>
      <c r="C97" s="1"/>
      <c r="D97" s="1"/>
      <c r="E97" s="2"/>
      <c r="F97" s="1"/>
      <c r="G97" s="22"/>
      <c r="H97" s="4"/>
    </row>
    <row r="98" spans="1:8" ht="12.75">
      <c r="A98" s="3"/>
      <c r="B98" s="1"/>
      <c r="C98" s="1"/>
      <c r="D98" s="1"/>
      <c r="E98" s="2"/>
      <c r="F98" s="1"/>
      <c r="G98" s="22"/>
      <c r="H98" s="4"/>
    </row>
    <row r="99" spans="1:8" ht="12.75">
      <c r="A99" s="3"/>
      <c r="B99" s="1"/>
      <c r="C99" s="1"/>
      <c r="D99" s="1"/>
      <c r="E99" s="2"/>
      <c r="F99" s="1"/>
      <c r="G99" s="22"/>
      <c r="H99" s="4"/>
    </row>
    <row r="100" spans="1:8" ht="13.5" thickBot="1">
      <c r="A100" s="24"/>
      <c r="B100" s="25"/>
      <c r="C100" s="25"/>
      <c r="D100" s="25"/>
      <c r="E100" s="26"/>
      <c r="F100" s="25"/>
      <c r="G100" s="27"/>
      <c r="H100" s="28"/>
    </row>
    <row r="101" spans="1:8" ht="26.25" customHeight="1" thickBot="1">
      <c r="A101" s="29"/>
      <c r="B101" s="30"/>
      <c r="C101" s="30"/>
      <c r="D101" s="30"/>
      <c r="E101" s="30">
        <v>22452</v>
      </c>
      <c r="F101" s="30">
        <f>SUM(F4:F100)</f>
        <v>380</v>
      </c>
      <c r="G101" s="31">
        <f>SUM(G4:G100)</f>
        <v>949</v>
      </c>
      <c r="H101" s="3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2005-03-30T04:11:15Z</dcterms:modified>
  <cp:category/>
  <cp:version/>
  <cp:contentType/>
  <cp:contentStatus/>
</cp:coreProperties>
</file>