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<sst xmlns="http://schemas.openxmlformats.org/spreadsheetml/2006/main" count="18" uniqueCount="15">
  <si>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</si>
  <si>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</si>
  <si>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</si>
  <si>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</si>
  <si>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</si>
  <si>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</si>
  <si>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</si>
  <si>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</si>
  <si>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</si>
  <si>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Zalakomár, vasútállomás</t>
  </si>
  <si>
    <t>Galambok, központ</t>
  </si>
  <si>
    <t>Zalakaros, termálfürdő</t>
  </si>
  <si>
    <t>Zalakaros, kilátó</t>
  </si>
  <si>
    <t>Elágazás Zalaújlak felé</t>
  </si>
  <si>
    <t>Öröm-hegy, Postás kulcsosház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</si>
</sst>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Rockenbauer Pál Dél-Dunántúli Kéktúra
Zalakomár - Örömhegy, Postás kulcsosház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2"/>
          <c:w val="0.76575"/>
          <c:h val="0.5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Adatlap!$E$4:$E$82</c:f>
              <c:numCache>
                <c:ptCount val="79"/>
                <c:pt idx="0">
                  <c:v>0</c:v>
                </c:pt>
                <c:pt idx="1">
                  <c:v>439.771622041402</c:v>
                </c:pt>
                <c:pt idx="2">
                  <c:v>1141.7927485500215</c:v>
                </c:pt>
                <c:pt idx="3">
                  <c:v>1373.69878043915</c:v>
                </c:pt>
                <c:pt idx="4">
                  <c:v>1459.6631630762793</c:v>
                </c:pt>
                <c:pt idx="5">
                  <c:v>1748.395229953392</c:v>
                </c:pt>
                <c:pt idx="6">
                  <c:v>2604.8054863636485</c:v>
                </c:pt>
                <c:pt idx="7">
                  <c:v>4451.2157249701095</c:v>
                </c:pt>
                <c:pt idx="8">
                  <c:v>4451.2157249701095</c:v>
                </c:pt>
                <c:pt idx="9">
                  <c:v>5123.714866480355</c:v>
                </c:pt>
                <c:pt idx="10">
                  <c:v>6022.497738417496</c:v>
                </c:pt>
                <c:pt idx="11">
                  <c:v>6977.01914263592</c:v>
                </c:pt>
                <c:pt idx="12">
                  <c:v>7572.08984324596</c:v>
                </c:pt>
                <c:pt idx="13">
                  <c:v>8131.27587703197</c:v>
                </c:pt>
                <c:pt idx="14">
                  <c:v>8554.158505300447</c:v>
                </c:pt>
                <c:pt idx="15">
                  <c:v>8689.060520048815</c:v>
                </c:pt>
                <c:pt idx="16">
                  <c:v>8873.960585457226</c:v>
                </c:pt>
                <c:pt idx="17">
                  <c:v>9012.51705813524</c:v>
                </c:pt>
                <c:pt idx="18">
                  <c:v>9248.748705443566</c:v>
                </c:pt>
                <c:pt idx="19">
                  <c:v>9409.041009116263</c:v>
                </c:pt>
                <c:pt idx="20">
                  <c:v>9517.826667760346</c:v>
                </c:pt>
                <c:pt idx="21">
                  <c:v>9618.579912398234</c:v>
                </c:pt>
                <c:pt idx="22">
                  <c:v>9685.443526810572</c:v>
                </c:pt>
                <c:pt idx="23">
                  <c:v>9783.953130463384</c:v>
                </c:pt>
                <c:pt idx="24">
                  <c:v>9850.619797130052</c:v>
                </c:pt>
                <c:pt idx="25">
                  <c:v>10039.321022699016</c:v>
                </c:pt>
                <c:pt idx="26">
                  <c:v>10447.7786176065</c:v>
                </c:pt>
                <c:pt idx="27">
                  <c:v>10507.802719712756</c:v>
                </c:pt>
                <c:pt idx="28">
                  <c:v>10621.667352077751</c:v>
                </c:pt>
                <c:pt idx="29">
                  <c:v>10788.62961460185</c:v>
                </c:pt>
                <c:pt idx="30">
                  <c:v>11106.950323378027</c:v>
                </c:pt>
                <c:pt idx="31">
                  <c:v>11425.271032154202</c:v>
                </c:pt>
                <c:pt idx="32">
                  <c:v>11606.580463227676</c:v>
                </c:pt>
                <c:pt idx="33">
                  <c:v>11752.351441725643</c:v>
                </c:pt>
                <c:pt idx="34">
                  <c:v>12034.402723776924</c:v>
                </c:pt>
                <c:pt idx="35">
                  <c:v>12112.006549163701</c:v>
                </c:pt>
                <c:pt idx="36">
                  <c:v>12254.216032485363</c:v>
                </c:pt>
                <c:pt idx="37">
                  <c:v>12352.859027673423</c:v>
                </c:pt>
                <c:pt idx="38">
                  <c:v>12447.41845800463</c:v>
                </c:pt>
                <c:pt idx="39">
                  <c:v>12534.446984919898</c:v>
                </c:pt>
                <c:pt idx="40">
                  <c:v>12713.860889376678</c:v>
                </c:pt>
                <c:pt idx="41">
                  <c:v>12835.756933725444</c:v>
                </c:pt>
                <c:pt idx="42">
                  <c:v>12996.04923739814</c:v>
                </c:pt>
                <c:pt idx="43">
                  <c:v>13292.067077186073</c:v>
                </c:pt>
                <c:pt idx="44">
                  <c:v>13410.015795134792</c:v>
                </c:pt>
                <c:pt idx="45">
                  <c:v>13528.07594316783</c:v>
                </c:pt>
                <c:pt idx="46">
                  <c:v>13879.984424486762</c:v>
                </c:pt>
                <c:pt idx="47">
                  <c:v>13998.37823351871</c:v>
                </c:pt>
                <c:pt idx="48">
                  <c:v>14145.317195384296</c:v>
                </c:pt>
                <c:pt idx="49">
                  <c:v>14378.580075703148</c:v>
                </c:pt>
                <c:pt idx="50">
                  <c:v>14578.316917694436</c:v>
                </c:pt>
                <c:pt idx="51">
                  <c:v>14672.876348025644</c:v>
                </c:pt>
                <c:pt idx="52">
                  <c:v>14726.416381404673</c:v>
                </c:pt>
                <c:pt idx="53">
                  <c:v>14828.980483968775</c:v>
                </c:pt>
                <c:pt idx="54">
                  <c:v>14957.492936134331</c:v>
                </c:pt>
                <c:pt idx="55">
                  <c:v>14957.492936134331</c:v>
                </c:pt>
                <c:pt idx="56">
                  <c:v>15105.41298846106</c:v>
                </c:pt>
                <c:pt idx="57">
                  <c:v>15386.530323305486</c:v>
                </c:pt>
                <c:pt idx="58">
                  <c:v>15726.890190096154</c:v>
                </c:pt>
                <c:pt idx="59">
                  <c:v>15802.607231430686</c:v>
                </c:pt>
                <c:pt idx="60">
                  <c:v>15957.645348946899</c:v>
                </c:pt>
                <c:pt idx="61">
                  <c:v>16240.11589979655</c:v>
                </c:pt>
                <c:pt idx="62">
                  <c:v>16666.99084895874</c:v>
                </c:pt>
                <c:pt idx="63">
                  <c:v>16908.887801062752</c:v>
                </c:pt>
                <c:pt idx="64">
                  <c:v>17165.759181295947</c:v>
                </c:pt>
                <c:pt idx="65">
                  <c:v>17463.37186085588</c:v>
                </c:pt>
                <c:pt idx="66">
                  <c:v>17622.676728209823</c:v>
                </c:pt>
                <c:pt idx="67">
                  <c:v>17735.613731007492</c:v>
                </c:pt>
                <c:pt idx="68">
                  <c:v>17848.200902290057</c:v>
                </c:pt>
                <c:pt idx="69">
                  <c:v>18086.814033041475</c:v>
                </c:pt>
                <c:pt idx="70">
                  <c:v>18304.143469968833</c:v>
                </c:pt>
                <c:pt idx="71">
                  <c:v>18604.263980500105</c:v>
                </c:pt>
                <c:pt idx="72">
                  <c:v>18656.561616536954</c:v>
                </c:pt>
                <c:pt idx="73">
                  <c:v>18656.561616536954</c:v>
                </c:pt>
                <c:pt idx="74">
                  <c:v>18656.561616536954</c:v>
                </c:pt>
                <c:pt idx="75">
                  <c:v>18656.561616536954</c:v>
                </c:pt>
                <c:pt idx="76">
                  <c:v>18656.561616536954</c:v>
                </c:pt>
              </c:numCache>
            </c:numRef>
          </c:xVal>
          <c:yVal>
            <c:numRef>
              <c:f>Adatlap!$A$4:$A$82</c:f>
              <c:numCache>
                <c:ptCount val="79"/>
                <c:pt idx="0">
                  <c:v>130</c:v>
                </c:pt>
                <c:pt idx="1">
                  <c:v>125</c:v>
                </c:pt>
                <c:pt idx="2">
                  <c:v>120</c:v>
                </c:pt>
                <c:pt idx="3">
                  <c:v>122</c:v>
                </c:pt>
                <c:pt idx="4">
                  <c:v>122</c:v>
                </c:pt>
                <c:pt idx="5">
                  <c:v>120</c:v>
                </c:pt>
                <c:pt idx="6">
                  <c:v>120</c:v>
                </c:pt>
                <c:pt idx="7">
                  <c:v>125</c:v>
                </c:pt>
                <c:pt idx="8">
                  <c:v>125</c:v>
                </c:pt>
                <c:pt idx="9">
                  <c:v>130</c:v>
                </c:pt>
                <c:pt idx="10">
                  <c:v>130</c:v>
                </c:pt>
                <c:pt idx="11">
                  <c:v>132</c:v>
                </c:pt>
                <c:pt idx="12">
                  <c:v>135</c:v>
                </c:pt>
                <c:pt idx="13">
                  <c:v>140</c:v>
                </c:pt>
                <c:pt idx="14">
                  <c:v>160</c:v>
                </c:pt>
                <c:pt idx="15">
                  <c:v>167</c:v>
                </c:pt>
                <c:pt idx="16">
                  <c:v>180</c:v>
                </c:pt>
                <c:pt idx="17">
                  <c:v>180</c:v>
                </c:pt>
                <c:pt idx="18">
                  <c:v>185</c:v>
                </c:pt>
                <c:pt idx="19">
                  <c:v>180</c:v>
                </c:pt>
                <c:pt idx="20">
                  <c:v>155</c:v>
                </c:pt>
                <c:pt idx="21">
                  <c:v>155</c:v>
                </c:pt>
                <c:pt idx="22">
                  <c:v>157</c:v>
                </c:pt>
                <c:pt idx="23">
                  <c:v>155</c:v>
                </c:pt>
                <c:pt idx="24">
                  <c:v>155</c:v>
                </c:pt>
                <c:pt idx="25">
                  <c:v>160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183</c:v>
                </c:pt>
                <c:pt idx="31">
                  <c:v>180</c:v>
                </c:pt>
                <c:pt idx="32">
                  <c:v>182</c:v>
                </c:pt>
                <c:pt idx="33">
                  <c:v>200</c:v>
                </c:pt>
                <c:pt idx="34">
                  <c:v>210</c:v>
                </c:pt>
                <c:pt idx="35">
                  <c:v>210</c:v>
                </c:pt>
                <c:pt idx="36">
                  <c:v>220</c:v>
                </c:pt>
                <c:pt idx="37">
                  <c:v>225</c:v>
                </c:pt>
                <c:pt idx="38">
                  <c:v>225</c:v>
                </c:pt>
                <c:pt idx="39">
                  <c:v>228</c:v>
                </c:pt>
                <c:pt idx="40">
                  <c:v>230</c:v>
                </c:pt>
                <c:pt idx="41">
                  <c:v>235</c:v>
                </c:pt>
                <c:pt idx="42">
                  <c:v>240</c:v>
                </c:pt>
                <c:pt idx="43">
                  <c:v>220</c:v>
                </c:pt>
                <c:pt idx="44">
                  <c:v>230</c:v>
                </c:pt>
                <c:pt idx="45">
                  <c:v>240</c:v>
                </c:pt>
                <c:pt idx="46">
                  <c:v>240</c:v>
                </c:pt>
                <c:pt idx="47">
                  <c:v>243</c:v>
                </c:pt>
                <c:pt idx="48">
                  <c:v>240</c:v>
                </c:pt>
                <c:pt idx="49">
                  <c:v>230</c:v>
                </c:pt>
                <c:pt idx="50">
                  <c:v>240</c:v>
                </c:pt>
                <c:pt idx="51">
                  <c:v>242</c:v>
                </c:pt>
                <c:pt idx="52">
                  <c:v>240</c:v>
                </c:pt>
                <c:pt idx="53">
                  <c:v>230</c:v>
                </c:pt>
                <c:pt idx="54">
                  <c:v>225</c:v>
                </c:pt>
                <c:pt idx="55">
                  <c:v>225</c:v>
                </c:pt>
                <c:pt idx="56">
                  <c:v>220</c:v>
                </c:pt>
                <c:pt idx="57">
                  <c:v>240</c:v>
                </c:pt>
                <c:pt idx="58">
                  <c:v>260</c:v>
                </c:pt>
                <c:pt idx="59">
                  <c:v>260</c:v>
                </c:pt>
                <c:pt idx="60">
                  <c:v>265</c:v>
                </c:pt>
                <c:pt idx="61">
                  <c:v>262</c:v>
                </c:pt>
                <c:pt idx="62">
                  <c:v>260</c:v>
                </c:pt>
                <c:pt idx="63">
                  <c:v>270</c:v>
                </c:pt>
                <c:pt idx="64">
                  <c:v>280</c:v>
                </c:pt>
                <c:pt idx="65">
                  <c:v>270</c:v>
                </c:pt>
                <c:pt idx="66">
                  <c:v>260</c:v>
                </c:pt>
                <c:pt idx="67">
                  <c:v>260</c:v>
                </c:pt>
                <c:pt idx="68">
                  <c:v>260</c:v>
                </c:pt>
                <c:pt idx="69">
                  <c:v>270</c:v>
                </c:pt>
                <c:pt idx="70">
                  <c:v>272</c:v>
                </c:pt>
                <c:pt idx="71">
                  <c:v>270</c:v>
                </c:pt>
                <c:pt idx="72">
                  <c:v>265</c:v>
                </c:pt>
              </c:numCache>
            </c:numRef>
          </c:yVal>
          <c:smooth val="0"/>
        </c:ser>
        <c:axId val="57783982"/>
        <c:axId val="50293791"/>
      </c:scatterChart>
      <c:valAx>
        <c:axId val="57783982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0293791"/>
        <c:crosses val="autoZero"/>
        <c:crossBetween val="midCat"/>
        <c:dispUnits/>
        <c:majorUnit val="5000"/>
        <c:minorUnit val="1000"/>
      </c:valAx>
      <c:valAx>
        <c:axId val="5029379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0.15225</cdr:x>
      <cdr:y>0.562</cdr:y>
    </cdr:from>
    <cdr:to>
      <cdr:x>0.15225</cdr:x>
      <cdr:y>0.95575</cdr:y>
    </cdr:to>
    <cdr:sp>
      <cdr:nvSpPr>
        <cdr:cNvPr id="1" name="Line 2"/>
        <cdr:cNvSpPr>
          <a:spLocks/>
        </cdr:cNvSpPr>
      </cdr:nvSpPr>
      <cdr:spPr>
        <a:xfrm>
          <a:off x="1400175" y="3228975"/>
          <a:ext cx="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0.539</cdr:y>
    </cdr:from>
    <cdr:to>
      <cdr:x>0.336</cdr:x>
      <cdr:y>0.95575</cdr:y>
    </cdr:to>
    <cdr:sp>
      <cdr:nvSpPr>
        <cdr:cNvPr id="2" name="Line 21"/>
        <cdr:cNvSpPr>
          <a:spLocks/>
        </cdr:cNvSpPr>
      </cdr:nvSpPr>
      <cdr:spPr>
        <a:xfrm>
          <a:off x="3095625" y="30956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0.701</cdr:y>
    </cdr:from>
    <cdr:to>
      <cdr:x>0.15225</cdr:x>
      <cdr:y>0.9335</cdr:y>
    </cdr:to>
    <cdr:sp>
      <cdr:nvSpPr>
        <cdr:cNvPr id="3" name="AutoShape 22"/>
        <cdr:cNvSpPr>
          <a:spLocks/>
        </cdr:cNvSpPr>
      </cdr:nvSpPr>
      <cdr:spPr>
        <a:xfrm rot="16200000">
          <a:off x="1247775" y="4029075"/>
          <a:ext cx="152400" cy="1333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Zalakomár, vasútállomás</a:t>
          </a:r>
        </a:p>
      </cdr:txBody>
    </cdr:sp>
  </cdr:relSizeAnchor>
  <cdr:relSizeAnchor xmlns:cdr="http://schemas.openxmlformats.org/drawingml/2006/chartDrawing">
    <cdr:from>
      <cdr:x>0.319</cdr:x>
      <cdr:y>0.75375</cdr:y>
    </cdr:from>
    <cdr:to>
      <cdr:x>0.33575</cdr:x>
      <cdr:y>0.93175</cdr:y>
    </cdr:to>
    <cdr:sp>
      <cdr:nvSpPr>
        <cdr:cNvPr id="4" name="AutoShape 23"/>
        <cdr:cNvSpPr>
          <a:spLocks/>
        </cdr:cNvSpPr>
      </cdr:nvSpPr>
      <cdr:spPr>
        <a:xfrm rot="16200000">
          <a:off x="2943225" y="4333875"/>
          <a:ext cx="152400" cy="1028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Galambok, központ</a:t>
          </a:r>
        </a:p>
      </cdr:txBody>
    </cdr:sp>
  </cdr:relSizeAnchor>
  <cdr:relSizeAnchor xmlns:cdr="http://schemas.openxmlformats.org/drawingml/2006/chartDrawing">
    <cdr:from>
      <cdr:x>0.44</cdr:x>
      <cdr:y>0.539</cdr:y>
    </cdr:from>
    <cdr:to>
      <cdr:x>0.44</cdr:x>
      <cdr:y>0.95575</cdr:y>
    </cdr:to>
    <cdr:sp>
      <cdr:nvSpPr>
        <cdr:cNvPr id="5" name="Line 24"/>
        <cdr:cNvSpPr>
          <a:spLocks/>
        </cdr:cNvSpPr>
      </cdr:nvSpPr>
      <cdr:spPr>
        <a:xfrm>
          <a:off x="4057650" y="309562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0.42325</cdr:x>
      <cdr:y>0.72</cdr:y>
    </cdr:from>
    <cdr:to>
      <cdr:x>0.44</cdr:x>
      <cdr:y>0.9335</cdr:y>
    </cdr:to>
    <cdr:sp>
      <cdr:nvSpPr>
        <cdr:cNvPr id="6" name="AutoShape 25"/>
        <cdr:cNvSpPr>
          <a:spLocks/>
        </cdr:cNvSpPr>
      </cdr:nvSpPr>
      <cdr:spPr>
        <a:xfrm rot="16200000">
          <a:off x="3905250" y="4133850"/>
          <a:ext cx="152400" cy="12287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Zalakaros, Termálfürdő</a:t>
          </a:r>
        </a:p>
      </cdr:txBody>
    </cdr:sp>
  </cdr:relSizeAnchor>
  <cdr:relSizeAnchor xmlns:cdr="http://schemas.openxmlformats.org/drawingml/2006/chartDrawing">
    <cdr:from>
      <cdr:x>0.54425</cdr:x>
      <cdr:y>0.522</cdr:y>
    </cdr:from>
    <cdr:to>
      <cdr:x>0.54425</cdr:x>
      <cdr:y>0.95575</cdr:y>
    </cdr:to>
    <cdr:sp>
      <cdr:nvSpPr>
        <cdr:cNvPr id="7" name="Line 26"/>
        <cdr:cNvSpPr>
          <a:spLocks/>
        </cdr:cNvSpPr>
      </cdr:nvSpPr>
      <cdr:spPr>
        <a:xfrm>
          <a:off x="5019675" y="300037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0.52725</cdr:x>
      <cdr:y>0.78325</cdr:y>
    </cdr:from>
    <cdr:to>
      <cdr:x>0.544</cdr:x>
      <cdr:y>0.93325</cdr:y>
    </cdr:to>
    <cdr:sp>
      <cdr:nvSpPr>
        <cdr:cNvPr id="8" name="AutoShape 27"/>
        <cdr:cNvSpPr>
          <a:spLocks/>
        </cdr:cNvSpPr>
      </cdr:nvSpPr>
      <cdr:spPr>
        <a:xfrm rot="16200000">
          <a:off x="4867275" y="4505325"/>
          <a:ext cx="152400" cy="866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Zalakaros, kilátó</a:t>
          </a:r>
        </a:p>
      </cdr:txBody>
    </cdr:sp>
  </cdr:relSizeAnchor>
  <cdr:relSizeAnchor xmlns:cdr="http://schemas.openxmlformats.org/drawingml/2006/chartDrawing">
    <cdr:from>
      <cdr:x>0.68225</cdr:x>
      <cdr:y>0.58725</cdr:y>
    </cdr:from>
    <cdr:to>
      <cdr:x>0.68225</cdr:x>
      <cdr:y>0.95575</cdr:y>
    </cdr:to>
    <cdr:sp>
      <cdr:nvSpPr>
        <cdr:cNvPr id="9" name="Line 28"/>
        <cdr:cNvSpPr>
          <a:spLocks/>
        </cdr:cNvSpPr>
      </cdr:nvSpPr>
      <cdr:spPr>
        <a:xfrm>
          <a:off x="6296025" y="33718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0.66525</cdr:x>
      <cdr:y>0.7305</cdr:y>
    </cdr:from>
    <cdr:to>
      <cdr:x>0.682</cdr:x>
      <cdr:y>0.944</cdr:y>
    </cdr:to>
    <cdr:sp>
      <cdr:nvSpPr>
        <cdr:cNvPr id="10" name="AutoShape 29"/>
        <cdr:cNvSpPr>
          <a:spLocks/>
        </cdr:cNvSpPr>
      </cdr:nvSpPr>
      <cdr:spPr>
        <a:xfrm rot="16200000">
          <a:off x="6143625" y="4200525"/>
          <a:ext cx="152400" cy="12287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Elágazás Zalaújlak felé</a:t>
          </a:r>
        </a:p>
      </cdr:txBody>
    </cdr:sp>
  </cdr:relSizeAnchor>
  <cdr:relSizeAnchor xmlns:cdr="http://schemas.openxmlformats.org/drawingml/2006/chartDrawing">
    <cdr:from>
      <cdr:x>0.81125</cdr:x>
      <cdr:y>0.482</cdr:y>
    </cdr:from>
    <cdr:to>
      <cdr:x>0.81125</cdr:x>
      <cdr:y>0.94325</cdr:y>
    </cdr:to>
    <cdr:sp>
      <cdr:nvSpPr>
        <cdr:cNvPr id="11" name="Line 30"/>
        <cdr:cNvSpPr>
          <a:spLocks/>
        </cdr:cNvSpPr>
      </cdr:nvSpPr>
      <cdr:spPr>
        <a:xfrm>
          <a:off x="7486650" y="2771775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0.7955</cdr:x>
      <cdr:y>0.66525</cdr:y>
    </cdr:from>
    <cdr:to>
      <cdr:x>0.81225</cdr:x>
      <cdr:y>0.94275</cdr:y>
    </cdr:to>
    <cdr:sp>
      <cdr:nvSpPr>
        <cdr:cNvPr id="12" name="AutoShape 31"/>
        <cdr:cNvSpPr>
          <a:spLocks/>
        </cdr:cNvSpPr>
      </cdr:nvSpPr>
      <cdr:spPr>
        <a:xfrm rot="16200000">
          <a:off x="7343775" y="3819525"/>
          <a:ext cx="152400" cy="16002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Unicode MS"/>
              <a:cs typeface="Arial Unicode MS"/>
            </a:rPr>
            <a:t>Örömhegy, Postás kulcsosház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workbookViewId="0" topLeftCell="A49">
      <selection activeCell="D80" sqref="D80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7" t="s">
        <v>0</v>
      </c>
      <c r="B2" s="8" t="s">
        <v>1</v>
      </c>
      <c r="C2" s="8" t="s">
        <v>2</v>
      </c>
      <c r="D2" s="9" t="s">
        <v>3</v>
      </c>
      <c r="E2" s="19" t="s">
        <v>4</v>
      </c>
      <c r="F2" s="17" t="s">
        <v>8</v>
      </c>
      <c r="G2" s="16" t="s">
        <v>7</v>
      </c>
      <c r="H2" s="10" t="s">
        <v>5</v>
      </c>
    </row>
    <row r="3" spans="1:8" ht="12.75" customHeight="1" thickBot="1">
      <c r="A3" s="18" t="s">
        <v>6</v>
      </c>
      <c r="B3" s="11"/>
      <c r="C3" s="11"/>
      <c r="D3" s="12"/>
      <c r="E3" s="20" t="s">
        <v>6</v>
      </c>
      <c r="F3" s="14" t="s">
        <v>6</v>
      </c>
      <c r="G3" s="14" t="s">
        <v>6</v>
      </c>
      <c r="H3" s="13"/>
    </row>
    <row r="4" spans="1:8" ht="12.75">
      <c r="A4" s="24">
        <v>130</v>
      </c>
      <c r="B4" s="25">
        <v>835</v>
      </c>
      <c r="C4" s="25">
        <v>973</v>
      </c>
      <c r="D4" s="6">
        <v>0</v>
      </c>
      <c r="E4" s="21">
        <f>SUM(D$4)</f>
        <v>0</v>
      </c>
      <c r="F4" s="23">
        <f>IF(A4-A5&gt;0,A4-A5,0)</f>
        <v>5</v>
      </c>
      <c r="G4" s="15">
        <f>IF(A5-A4&gt;0,A5-A4,0)</f>
        <v>0</v>
      </c>
      <c r="H4" s="4" t="s">
        <v>9</v>
      </c>
    </row>
    <row r="5" spans="1:8" ht="12.75">
      <c r="A5" s="3">
        <v>125</v>
      </c>
      <c r="B5" s="1">
        <v>790</v>
      </c>
      <c r="C5" s="1">
        <v>1046</v>
      </c>
      <c r="D5" s="2">
        <f>SQRT((B5-B4)*(B5-B4)+(C5-C4)*(C5-C4))</f>
        <v>85.75546629807339</v>
      </c>
      <c r="E5" s="22">
        <f>SUM(D$4:D5)*1000/195</f>
        <v>439.771622041402</v>
      </c>
      <c r="F5" s="5">
        <f aca="true" t="shared" si="0" ref="F5:F68">IF(A5-A6&gt;0,A5-A6,0)</f>
        <v>5</v>
      </c>
      <c r="G5" s="15">
        <f aca="true" t="shared" si="1" ref="G5:G68">IF(A6-A5&gt;0,A6-A5,0)</f>
        <v>0</v>
      </c>
      <c r="H5" s="4"/>
    </row>
    <row r="6" spans="1:8" ht="12.75">
      <c r="A6" s="3">
        <v>120</v>
      </c>
      <c r="B6" s="1">
        <v>656</v>
      </c>
      <c r="C6" s="1">
        <v>1074</v>
      </c>
      <c r="D6" s="2">
        <f aca="true" t="shared" si="2" ref="D6:D32">SQRT((B6-B5)*(B6-B5)+(C6-C5)*(C6-C5))</f>
        <v>136.8941196691808</v>
      </c>
      <c r="E6" s="22">
        <f>SUM(D$4:D6)*1000/195</f>
        <v>1141.7927485500215</v>
      </c>
      <c r="F6" s="5">
        <f t="shared" si="0"/>
        <v>0</v>
      </c>
      <c r="G6" s="15">
        <f t="shared" si="1"/>
        <v>2</v>
      </c>
      <c r="H6" s="4"/>
    </row>
    <row r="7" spans="1:8" ht="12.75">
      <c r="A7" s="3">
        <v>122</v>
      </c>
      <c r="B7" s="1">
        <v>630</v>
      </c>
      <c r="C7" s="1">
        <v>1111</v>
      </c>
      <c r="D7" s="2">
        <f t="shared" si="2"/>
        <v>45.221676218380054</v>
      </c>
      <c r="E7" s="22">
        <f>SUM(D$4:D7)*1000/195</f>
        <v>1373.69878043915</v>
      </c>
      <c r="F7" s="5">
        <f t="shared" si="0"/>
        <v>0</v>
      </c>
      <c r="G7" s="15">
        <f t="shared" si="1"/>
        <v>0</v>
      </c>
      <c r="H7" s="4"/>
    </row>
    <row r="8" spans="1:8" ht="12.75">
      <c r="A8" s="3">
        <v>122</v>
      </c>
      <c r="B8" s="1">
        <v>614</v>
      </c>
      <c r="C8" s="1">
        <v>1116</v>
      </c>
      <c r="D8" s="2">
        <f t="shared" si="2"/>
        <v>16.76305461424021</v>
      </c>
      <c r="E8" s="22">
        <f>SUM(D$4:D8)*1000/195</f>
        <v>1459.6631630762793</v>
      </c>
      <c r="F8" s="5">
        <f t="shared" si="0"/>
        <v>2</v>
      </c>
      <c r="G8" s="15">
        <f t="shared" si="1"/>
        <v>0</v>
      </c>
      <c r="H8" s="4"/>
    </row>
    <row r="9" spans="1:8" ht="12.75">
      <c r="A9" s="3">
        <v>120</v>
      </c>
      <c r="B9" s="1">
        <v>567</v>
      </c>
      <c r="C9" s="1">
        <v>1147</v>
      </c>
      <c r="D9" s="2">
        <f t="shared" si="2"/>
        <v>56.302753041036986</v>
      </c>
      <c r="E9" s="22">
        <f>SUM(D$4:D9)*1000/195</f>
        <v>1748.395229953392</v>
      </c>
      <c r="F9" s="5">
        <f t="shared" si="0"/>
        <v>0</v>
      </c>
      <c r="G9" s="15">
        <f t="shared" si="1"/>
        <v>0</v>
      </c>
      <c r="H9" s="4"/>
    </row>
    <row r="10" spans="1:8" ht="12.75">
      <c r="A10" s="3">
        <v>120</v>
      </c>
      <c r="B10" s="1">
        <v>400</v>
      </c>
      <c r="C10" s="1">
        <v>1147</v>
      </c>
      <c r="D10" s="2">
        <f t="shared" si="2"/>
        <v>167</v>
      </c>
      <c r="E10" s="22">
        <f>SUM(D$4:D10)*1000/195</f>
        <v>2604.8054863636485</v>
      </c>
      <c r="F10" s="5">
        <f t="shared" si="0"/>
        <v>0</v>
      </c>
      <c r="G10" s="15">
        <f t="shared" si="1"/>
        <v>5</v>
      </c>
      <c r="H10" s="4"/>
    </row>
    <row r="11" spans="1:8" ht="12.75">
      <c r="A11" s="3">
        <v>125</v>
      </c>
      <c r="B11" s="1">
        <v>40</v>
      </c>
      <c r="C11" s="1">
        <v>1141</v>
      </c>
      <c r="D11" s="2">
        <f t="shared" si="2"/>
        <v>360.04999652825995</v>
      </c>
      <c r="E11" s="22">
        <f>SUM(D$4:D11)*1000/195</f>
        <v>4451.2157249701095</v>
      </c>
      <c r="F11" s="5">
        <f t="shared" si="0"/>
        <v>0</v>
      </c>
      <c r="G11" s="15">
        <f t="shared" si="1"/>
        <v>0</v>
      </c>
      <c r="H11" s="4"/>
    </row>
    <row r="12" spans="1:8" ht="12.75">
      <c r="A12" s="3">
        <v>125</v>
      </c>
      <c r="B12" s="1">
        <v>952</v>
      </c>
      <c r="C12" s="1">
        <v>1415</v>
      </c>
      <c r="D12" s="2">
        <v>0</v>
      </c>
      <c r="E12" s="22">
        <f>SUM(D$4:D12)*1000/195</f>
        <v>4451.2157249701095</v>
      </c>
      <c r="F12" s="5">
        <f t="shared" si="0"/>
        <v>0</v>
      </c>
      <c r="G12" s="15">
        <f t="shared" si="1"/>
        <v>5</v>
      </c>
      <c r="H12" s="4"/>
    </row>
    <row r="13" spans="1:8" ht="12.75">
      <c r="A13" s="3">
        <v>130</v>
      </c>
      <c r="B13" s="1">
        <v>821</v>
      </c>
      <c r="C13" s="1">
        <v>1409</v>
      </c>
      <c r="D13" s="2">
        <f t="shared" si="2"/>
        <v>131.13733259449805</v>
      </c>
      <c r="E13" s="22">
        <f>SUM(D$4:D13)*1000/195</f>
        <v>5123.714866480355</v>
      </c>
      <c r="F13" s="5">
        <f t="shared" si="0"/>
        <v>0</v>
      </c>
      <c r="G13" s="15">
        <f t="shared" si="1"/>
        <v>0</v>
      </c>
      <c r="H13" s="4" t="s">
        <v>10</v>
      </c>
    </row>
    <row r="14" spans="1:8" ht="12.75">
      <c r="A14" s="3">
        <v>130</v>
      </c>
      <c r="B14" s="1">
        <v>842</v>
      </c>
      <c r="C14" s="1">
        <v>1235</v>
      </c>
      <c r="D14" s="2">
        <f t="shared" si="2"/>
        <v>175.26266002774236</v>
      </c>
      <c r="E14" s="22">
        <f>SUM(D$4:D14)*1000/195</f>
        <v>6022.497738417496</v>
      </c>
      <c r="F14" s="5">
        <f t="shared" si="0"/>
        <v>0</v>
      </c>
      <c r="G14" s="15">
        <f t="shared" si="1"/>
        <v>2</v>
      </c>
      <c r="H14" s="4"/>
    </row>
    <row r="15" spans="1:8" ht="12.75">
      <c r="A15" s="3">
        <v>132</v>
      </c>
      <c r="B15" s="1">
        <v>835</v>
      </c>
      <c r="C15" s="1">
        <v>1049</v>
      </c>
      <c r="D15" s="2">
        <f t="shared" si="2"/>
        <v>186.1316738225926</v>
      </c>
      <c r="E15" s="22">
        <f>SUM(D$4:D15)*1000/195</f>
        <v>6977.01914263592</v>
      </c>
      <c r="F15" s="5">
        <f t="shared" si="0"/>
        <v>0</v>
      </c>
      <c r="G15" s="15">
        <f t="shared" si="1"/>
        <v>3</v>
      </c>
      <c r="H15" s="4"/>
    </row>
    <row r="16" spans="1:8" ht="12.75">
      <c r="A16" s="3">
        <v>135</v>
      </c>
      <c r="B16" s="1">
        <v>838</v>
      </c>
      <c r="C16" s="1">
        <v>933</v>
      </c>
      <c r="D16" s="2">
        <f t="shared" si="2"/>
        <v>116.03878661895772</v>
      </c>
      <c r="E16" s="22">
        <f>SUM(D$4:D16)*1000/195</f>
        <v>7572.08984324596</v>
      </c>
      <c r="F16" s="5">
        <f t="shared" si="0"/>
        <v>0</v>
      </c>
      <c r="G16" s="15">
        <f t="shared" si="1"/>
        <v>5</v>
      </c>
      <c r="H16" s="4"/>
    </row>
    <row r="17" spans="1:8" ht="12.75">
      <c r="A17" s="3">
        <v>140</v>
      </c>
      <c r="B17" s="1">
        <v>817</v>
      </c>
      <c r="C17" s="1">
        <v>826</v>
      </c>
      <c r="D17" s="2">
        <f t="shared" si="2"/>
        <v>109.04127658827184</v>
      </c>
      <c r="E17" s="22">
        <f>SUM(D$4:D17)*1000/195</f>
        <v>8131.27587703197</v>
      </c>
      <c r="F17" s="5">
        <f t="shared" si="0"/>
        <v>0</v>
      </c>
      <c r="G17" s="15">
        <f t="shared" si="1"/>
        <v>20</v>
      </c>
      <c r="H17" s="4" t="s">
        <v>11</v>
      </c>
    </row>
    <row r="18" spans="1:8" ht="12.75">
      <c r="A18" s="3">
        <v>160</v>
      </c>
      <c r="B18" s="1">
        <v>737</v>
      </c>
      <c r="C18" s="1">
        <v>846</v>
      </c>
      <c r="D18" s="2">
        <f t="shared" si="2"/>
        <v>82.46211251235322</v>
      </c>
      <c r="E18" s="22">
        <f>SUM(D$4:D18)*1000/195</f>
        <v>8554.158505300447</v>
      </c>
      <c r="F18" s="5">
        <f t="shared" si="0"/>
        <v>0</v>
      </c>
      <c r="G18" s="15">
        <f t="shared" si="1"/>
        <v>7</v>
      </c>
      <c r="H18" s="4"/>
    </row>
    <row r="19" spans="1:8" ht="12.75">
      <c r="A19" s="3">
        <v>167</v>
      </c>
      <c r="B19" s="1">
        <v>711</v>
      </c>
      <c r="C19" s="1">
        <v>850</v>
      </c>
      <c r="D19" s="2">
        <f t="shared" si="2"/>
        <v>26.30589287593181</v>
      </c>
      <c r="E19" s="22">
        <f>SUM(D$4:D19)*1000/195</f>
        <v>8689.060520048815</v>
      </c>
      <c r="F19" s="5">
        <f t="shared" si="0"/>
        <v>0</v>
      </c>
      <c r="G19" s="15">
        <f t="shared" si="1"/>
        <v>13</v>
      </c>
      <c r="H19" s="4"/>
    </row>
    <row r="20" spans="1:8" ht="12.75">
      <c r="A20" s="3">
        <v>180</v>
      </c>
      <c r="B20" s="1">
        <v>681</v>
      </c>
      <c r="C20" s="1">
        <v>830</v>
      </c>
      <c r="D20" s="2">
        <f t="shared" si="2"/>
        <v>36.05551275463989</v>
      </c>
      <c r="E20" s="22">
        <f>SUM(D$4:D20)*1000/195</f>
        <v>8873.960585457226</v>
      </c>
      <c r="F20" s="5">
        <f t="shared" si="0"/>
        <v>0</v>
      </c>
      <c r="G20" s="15">
        <f t="shared" si="1"/>
        <v>0</v>
      </c>
      <c r="H20" s="4"/>
    </row>
    <row r="21" spans="1:8" ht="12.75">
      <c r="A21" s="3">
        <v>180</v>
      </c>
      <c r="B21" s="1">
        <v>680</v>
      </c>
      <c r="C21" s="1">
        <v>803</v>
      </c>
      <c r="D21" s="2">
        <f t="shared" si="2"/>
        <v>27.018512172212592</v>
      </c>
      <c r="E21" s="22">
        <f>SUM(D$4:D21)*1000/195</f>
        <v>9012.51705813524</v>
      </c>
      <c r="F21" s="5">
        <f t="shared" si="0"/>
        <v>0</v>
      </c>
      <c r="G21" s="15">
        <f t="shared" si="1"/>
        <v>5</v>
      </c>
      <c r="H21" s="4"/>
    </row>
    <row r="22" spans="1:8" ht="12.75">
      <c r="A22" s="3">
        <v>185</v>
      </c>
      <c r="B22" s="1">
        <v>639</v>
      </c>
      <c r="C22" s="1">
        <v>782</v>
      </c>
      <c r="D22" s="2">
        <f t="shared" si="2"/>
        <v>46.06517122512408</v>
      </c>
      <c r="E22" s="22">
        <f>SUM(D$4:D22)*1000/195</f>
        <v>9248.748705443566</v>
      </c>
      <c r="F22" s="5">
        <f t="shared" si="0"/>
        <v>5</v>
      </c>
      <c r="G22" s="15">
        <f t="shared" si="1"/>
        <v>0</v>
      </c>
      <c r="H22" s="4"/>
    </row>
    <row r="23" spans="1:8" ht="12.75">
      <c r="A23" s="3">
        <v>180</v>
      </c>
      <c r="B23" s="1">
        <v>643</v>
      </c>
      <c r="C23" s="1">
        <v>751</v>
      </c>
      <c r="D23" s="2">
        <f t="shared" si="2"/>
        <v>31.25699921617557</v>
      </c>
      <c r="E23" s="22">
        <f>SUM(D$4:D23)*1000/195</f>
        <v>9409.041009116263</v>
      </c>
      <c r="F23" s="5">
        <f t="shared" si="0"/>
        <v>25</v>
      </c>
      <c r="G23" s="15">
        <f t="shared" si="1"/>
        <v>0</v>
      </c>
      <c r="H23" s="4"/>
    </row>
    <row r="24" spans="1:8" ht="12.75">
      <c r="A24" s="3">
        <v>155</v>
      </c>
      <c r="B24" s="1">
        <v>646</v>
      </c>
      <c r="C24" s="1">
        <v>730</v>
      </c>
      <c r="D24" s="2">
        <f t="shared" si="2"/>
        <v>21.213203435596427</v>
      </c>
      <c r="E24" s="22">
        <f>SUM(D$4:D24)*1000/195</f>
        <v>9517.826667760346</v>
      </c>
      <c r="F24" s="5">
        <f t="shared" si="0"/>
        <v>0</v>
      </c>
      <c r="G24" s="15">
        <f t="shared" si="1"/>
        <v>0</v>
      </c>
      <c r="H24" s="4"/>
    </row>
    <row r="25" spans="1:8" ht="12.75">
      <c r="A25" s="3">
        <v>155</v>
      </c>
      <c r="B25" s="1">
        <v>627</v>
      </c>
      <c r="C25" s="1">
        <v>725</v>
      </c>
      <c r="D25" s="2">
        <f t="shared" si="2"/>
        <v>19.6468827043885</v>
      </c>
      <c r="E25" s="22">
        <f>SUM(D$4:D25)*1000/195</f>
        <v>9618.579912398234</v>
      </c>
      <c r="F25" s="5">
        <f t="shared" si="0"/>
        <v>0</v>
      </c>
      <c r="G25" s="15">
        <f t="shared" si="1"/>
        <v>2</v>
      </c>
      <c r="H25" s="4"/>
    </row>
    <row r="26" spans="1:8" ht="12.75">
      <c r="A26" s="3">
        <v>157</v>
      </c>
      <c r="B26" s="1">
        <v>614</v>
      </c>
      <c r="C26" s="1">
        <v>726</v>
      </c>
      <c r="D26" s="2">
        <f t="shared" si="2"/>
        <v>13.038404810405298</v>
      </c>
      <c r="E26" s="22">
        <f>SUM(D$4:D26)*1000/195</f>
        <v>9685.443526810572</v>
      </c>
      <c r="F26" s="5">
        <f t="shared" si="0"/>
        <v>2</v>
      </c>
      <c r="G26" s="15">
        <f t="shared" si="1"/>
        <v>0</v>
      </c>
      <c r="H26" s="4"/>
    </row>
    <row r="27" spans="1:8" ht="12.75">
      <c r="A27" s="24">
        <v>155</v>
      </c>
      <c r="B27" s="25">
        <v>599</v>
      </c>
      <c r="C27" s="25">
        <v>714</v>
      </c>
      <c r="D27" s="2">
        <f t="shared" si="2"/>
        <v>19.209372712298546</v>
      </c>
      <c r="E27" s="22">
        <f>SUM(D$4:D27)*1000/195</f>
        <v>9783.953130463384</v>
      </c>
      <c r="F27" s="5">
        <f t="shared" si="0"/>
        <v>0</v>
      </c>
      <c r="G27" s="15">
        <f t="shared" si="1"/>
        <v>0</v>
      </c>
      <c r="H27" s="28"/>
    </row>
    <row r="28" spans="1:8" ht="12.75">
      <c r="A28" s="24">
        <v>155</v>
      </c>
      <c r="B28" s="25">
        <v>587</v>
      </c>
      <c r="C28" s="25">
        <v>709</v>
      </c>
      <c r="D28" s="2">
        <f t="shared" si="2"/>
        <v>13</v>
      </c>
      <c r="E28" s="22">
        <f>SUM(D$4:D28)*1000/195</f>
        <v>9850.619797130052</v>
      </c>
      <c r="F28" s="5">
        <f t="shared" si="0"/>
        <v>0</v>
      </c>
      <c r="G28" s="15">
        <f t="shared" si="1"/>
        <v>5</v>
      </c>
      <c r="H28" s="28"/>
    </row>
    <row r="29" spans="1:8" ht="12.75">
      <c r="A29" s="24">
        <v>160</v>
      </c>
      <c r="B29" s="25">
        <v>562</v>
      </c>
      <c r="C29" s="25">
        <v>682</v>
      </c>
      <c r="D29" s="2">
        <f t="shared" si="2"/>
        <v>36.796738985948195</v>
      </c>
      <c r="E29" s="22">
        <f>SUM(D$4:D29)*1000/195</f>
        <v>10039.321022699016</v>
      </c>
      <c r="F29" s="5">
        <f t="shared" si="0"/>
        <v>0</v>
      </c>
      <c r="G29" s="15">
        <f t="shared" si="1"/>
        <v>20</v>
      </c>
      <c r="H29" s="28"/>
    </row>
    <row r="30" spans="1:8" ht="12.75">
      <c r="A30" s="24">
        <v>180</v>
      </c>
      <c r="B30" s="25">
        <v>500</v>
      </c>
      <c r="C30" s="25">
        <v>632</v>
      </c>
      <c r="D30" s="2">
        <f t="shared" si="2"/>
        <v>79.64923100695951</v>
      </c>
      <c r="E30" s="22">
        <f>SUM(D$4:D30)*1000/195</f>
        <v>10447.7786176065</v>
      </c>
      <c r="F30" s="5">
        <f t="shared" si="0"/>
        <v>0</v>
      </c>
      <c r="G30" s="15">
        <f t="shared" si="1"/>
        <v>0</v>
      </c>
      <c r="H30" s="28"/>
    </row>
    <row r="31" spans="1:8" ht="12.75">
      <c r="A31" s="24">
        <v>180</v>
      </c>
      <c r="B31" s="25">
        <v>496</v>
      </c>
      <c r="C31" s="25">
        <v>621</v>
      </c>
      <c r="D31" s="2">
        <f t="shared" si="2"/>
        <v>11.704699910719626</v>
      </c>
      <c r="E31" s="22">
        <f>SUM(D$4:D31)*1000/195</f>
        <v>10507.802719712756</v>
      </c>
      <c r="F31" s="5">
        <f t="shared" si="0"/>
        <v>0</v>
      </c>
      <c r="G31" s="15">
        <f t="shared" si="1"/>
        <v>0</v>
      </c>
      <c r="H31" s="28"/>
    </row>
    <row r="32" spans="1:8" ht="12.75">
      <c r="A32" s="24">
        <v>180</v>
      </c>
      <c r="B32" s="25">
        <v>509</v>
      </c>
      <c r="C32" s="25">
        <v>603</v>
      </c>
      <c r="D32" s="2">
        <f t="shared" si="2"/>
        <v>22.20360331117452</v>
      </c>
      <c r="E32" s="22">
        <f>SUM(D$4:D32)*1000/195</f>
        <v>10621.667352077751</v>
      </c>
      <c r="F32" s="5">
        <f t="shared" si="0"/>
        <v>0</v>
      </c>
      <c r="G32" s="15">
        <f t="shared" si="1"/>
        <v>0</v>
      </c>
      <c r="H32" s="28"/>
    </row>
    <row r="33" spans="1:8" ht="12.75">
      <c r="A33" s="24">
        <v>180</v>
      </c>
      <c r="B33" s="25">
        <v>541</v>
      </c>
      <c r="C33" s="25">
        <v>609</v>
      </c>
      <c r="D33" s="2">
        <f aca="true" t="shared" si="3" ref="D33:D53">SQRT((B33-B32)*(B33-B32)+(C33-C32)*(C33-C32))</f>
        <v>32.55764119219941</v>
      </c>
      <c r="E33" s="22">
        <f>SUM(D$4:D33)*1000/195</f>
        <v>10788.62961460185</v>
      </c>
      <c r="F33" s="5">
        <f t="shared" si="0"/>
        <v>0</v>
      </c>
      <c r="G33" s="15">
        <f t="shared" si="1"/>
        <v>3</v>
      </c>
      <c r="H33" s="28"/>
    </row>
    <row r="34" spans="1:8" ht="12.75">
      <c r="A34" s="24">
        <v>183</v>
      </c>
      <c r="B34" s="25">
        <v>603</v>
      </c>
      <c r="C34" s="25">
        <v>606</v>
      </c>
      <c r="D34" s="2">
        <f>SQRT((B34-B33)*(B34-B33)+(C34-C33)*(C34-C33))</f>
        <v>62.07253821135398</v>
      </c>
      <c r="E34" s="22">
        <f>SUM(D$4:D34)*1000/195</f>
        <v>11106.950323378027</v>
      </c>
      <c r="F34" s="5">
        <f t="shared" si="0"/>
        <v>3</v>
      </c>
      <c r="G34" s="15">
        <f t="shared" si="1"/>
        <v>0</v>
      </c>
      <c r="H34" s="28" t="s">
        <v>12</v>
      </c>
    </row>
    <row r="35" spans="1:8" ht="12.75">
      <c r="A35" s="24">
        <v>180</v>
      </c>
      <c r="B35" s="25">
        <v>541</v>
      </c>
      <c r="C35" s="25">
        <v>609</v>
      </c>
      <c r="D35" s="2">
        <f>SQRT((B35-B34)*(B35-B34)+(C35-C34)*(C35-C34))</f>
        <v>62.07253821135398</v>
      </c>
      <c r="E35" s="22">
        <f>SUM(D$4:D35)*1000/195</f>
        <v>11425.271032154202</v>
      </c>
      <c r="F35" s="5">
        <f t="shared" si="0"/>
        <v>0</v>
      </c>
      <c r="G35" s="15">
        <f t="shared" si="1"/>
        <v>2</v>
      </c>
      <c r="H35" s="28"/>
    </row>
    <row r="36" spans="1:8" ht="12.75">
      <c r="A36" s="24">
        <v>182</v>
      </c>
      <c r="B36" s="25">
        <v>546</v>
      </c>
      <c r="C36" s="25">
        <v>574</v>
      </c>
      <c r="D36" s="2">
        <f t="shared" si="3"/>
        <v>35.35533905932738</v>
      </c>
      <c r="E36" s="22">
        <f>SUM(D$4:D36)*1000/195</f>
        <v>11606.580463227676</v>
      </c>
      <c r="F36" s="5">
        <f t="shared" si="0"/>
        <v>0</v>
      </c>
      <c r="G36" s="15">
        <f t="shared" si="1"/>
        <v>18</v>
      </c>
      <c r="H36" s="28"/>
    </row>
    <row r="37" spans="1:8" ht="12.75">
      <c r="A37" s="24">
        <v>200</v>
      </c>
      <c r="B37" s="25">
        <v>524</v>
      </c>
      <c r="C37" s="25">
        <v>556</v>
      </c>
      <c r="D37" s="2">
        <f t="shared" si="3"/>
        <v>28.42534080710379</v>
      </c>
      <c r="E37" s="22">
        <f>SUM(D$4:D37)*1000/195</f>
        <v>11752.351441725643</v>
      </c>
      <c r="F37" s="5">
        <f t="shared" si="0"/>
        <v>0</v>
      </c>
      <c r="G37" s="15">
        <f t="shared" si="1"/>
        <v>10</v>
      </c>
      <c r="H37" s="28"/>
    </row>
    <row r="38" spans="1:8" ht="12.75">
      <c r="A38" s="24">
        <v>210</v>
      </c>
      <c r="B38" s="25">
        <v>480</v>
      </c>
      <c r="C38" s="25">
        <v>523</v>
      </c>
      <c r="D38" s="2">
        <f t="shared" si="3"/>
        <v>55</v>
      </c>
      <c r="E38" s="22">
        <f>SUM(D$4:D38)*1000/195</f>
        <v>12034.402723776924</v>
      </c>
      <c r="F38" s="5">
        <f t="shared" si="0"/>
        <v>0</v>
      </c>
      <c r="G38" s="15">
        <f t="shared" si="1"/>
        <v>0</v>
      </c>
      <c r="H38" s="28"/>
    </row>
    <row r="39" spans="1:8" ht="12.75">
      <c r="A39" s="24">
        <v>210</v>
      </c>
      <c r="B39" s="25">
        <v>465</v>
      </c>
      <c r="C39" s="25">
        <v>525</v>
      </c>
      <c r="D39" s="2">
        <f t="shared" si="3"/>
        <v>15.132745950421556</v>
      </c>
      <c r="E39" s="22">
        <f>SUM(D$4:D39)*1000/195</f>
        <v>12112.006549163701</v>
      </c>
      <c r="F39" s="5">
        <f t="shared" si="0"/>
        <v>0</v>
      </c>
      <c r="G39" s="15">
        <f t="shared" si="1"/>
        <v>10</v>
      </c>
      <c r="H39" s="28"/>
    </row>
    <row r="40" spans="1:8" ht="12.75">
      <c r="A40" s="24">
        <v>220</v>
      </c>
      <c r="B40" s="25">
        <v>440</v>
      </c>
      <c r="C40" s="25">
        <v>537</v>
      </c>
      <c r="D40" s="2">
        <f t="shared" si="3"/>
        <v>27.730849247724095</v>
      </c>
      <c r="E40" s="22">
        <f>SUM(D$4:D40)*1000/195</f>
        <v>12254.216032485363</v>
      </c>
      <c r="F40" s="5">
        <f t="shared" si="0"/>
        <v>0</v>
      </c>
      <c r="G40" s="15">
        <f t="shared" si="1"/>
        <v>5</v>
      </c>
      <c r="H40" s="28"/>
    </row>
    <row r="41" spans="1:8" ht="12.75">
      <c r="A41" s="24">
        <v>225</v>
      </c>
      <c r="B41" s="25">
        <v>421</v>
      </c>
      <c r="C41" s="25">
        <v>534</v>
      </c>
      <c r="D41" s="2">
        <f t="shared" si="3"/>
        <v>19.235384061671343</v>
      </c>
      <c r="E41" s="22">
        <f>SUM(D$4:D41)*1000/195</f>
        <v>12352.859027673423</v>
      </c>
      <c r="F41" s="5">
        <f t="shared" si="0"/>
        <v>0</v>
      </c>
      <c r="G41" s="15">
        <f t="shared" si="1"/>
        <v>0</v>
      </c>
      <c r="H41" s="28"/>
    </row>
    <row r="42" spans="1:8" ht="12.75">
      <c r="A42" s="24">
        <v>225</v>
      </c>
      <c r="B42" s="25">
        <v>403</v>
      </c>
      <c r="C42" s="25">
        <v>530</v>
      </c>
      <c r="D42" s="2">
        <f t="shared" si="3"/>
        <v>18.439088914585774</v>
      </c>
      <c r="E42" s="22">
        <f>SUM(D$4:D42)*1000/195</f>
        <v>12447.41845800463</v>
      </c>
      <c r="F42" s="5">
        <f t="shared" si="0"/>
        <v>0</v>
      </c>
      <c r="G42" s="15">
        <f t="shared" si="1"/>
        <v>3</v>
      </c>
      <c r="H42" s="28"/>
    </row>
    <row r="43" spans="1:8" ht="12.75">
      <c r="A43" s="24">
        <v>228</v>
      </c>
      <c r="B43" s="25">
        <v>391</v>
      </c>
      <c r="C43" s="25">
        <v>542</v>
      </c>
      <c r="D43" s="2">
        <f t="shared" si="3"/>
        <v>16.97056274847714</v>
      </c>
      <c r="E43" s="22">
        <f>SUM(D$4:D43)*1000/195</f>
        <v>12534.446984919898</v>
      </c>
      <c r="F43" s="5">
        <f t="shared" si="0"/>
        <v>0</v>
      </c>
      <c r="G43" s="15">
        <f t="shared" si="1"/>
        <v>2</v>
      </c>
      <c r="H43" s="28"/>
    </row>
    <row r="44" spans="1:8" ht="12.75">
      <c r="A44" s="24">
        <v>230</v>
      </c>
      <c r="B44" s="25">
        <v>373</v>
      </c>
      <c r="C44" s="25">
        <v>572</v>
      </c>
      <c r="D44" s="2">
        <f t="shared" si="3"/>
        <v>34.9857113690718</v>
      </c>
      <c r="E44" s="22">
        <f>SUM(D$4:D44)*1000/195</f>
        <v>12713.860889376678</v>
      </c>
      <c r="F44" s="5">
        <f t="shared" si="0"/>
        <v>0</v>
      </c>
      <c r="G44" s="15">
        <f t="shared" si="1"/>
        <v>5</v>
      </c>
      <c r="H44" s="28"/>
    </row>
    <row r="45" spans="1:8" ht="12.75">
      <c r="A45" s="24">
        <v>235</v>
      </c>
      <c r="B45" s="25">
        <v>350</v>
      </c>
      <c r="C45" s="25">
        <v>578</v>
      </c>
      <c r="D45" s="2">
        <f t="shared" si="3"/>
        <v>23.769728648009426</v>
      </c>
      <c r="E45" s="22">
        <f>SUM(D$4:D45)*1000/195</f>
        <v>12835.756933725444</v>
      </c>
      <c r="F45" s="5">
        <f t="shared" si="0"/>
        <v>0</v>
      </c>
      <c r="G45" s="15">
        <f t="shared" si="1"/>
        <v>5</v>
      </c>
      <c r="H45" s="28"/>
    </row>
    <row r="46" spans="1:8" ht="12.75">
      <c r="A46" s="24">
        <v>240</v>
      </c>
      <c r="B46" s="25">
        <v>319</v>
      </c>
      <c r="C46" s="25">
        <v>574</v>
      </c>
      <c r="D46" s="2">
        <f t="shared" si="3"/>
        <v>31.25699921617557</v>
      </c>
      <c r="E46" s="22">
        <f>SUM(D$4:D46)*1000/195</f>
        <v>12996.04923739814</v>
      </c>
      <c r="F46" s="5">
        <f t="shared" si="0"/>
        <v>20</v>
      </c>
      <c r="G46" s="15">
        <f t="shared" si="1"/>
        <v>0</v>
      </c>
      <c r="H46" s="28"/>
    </row>
    <row r="47" spans="1:8" ht="12.75">
      <c r="A47" s="24">
        <v>220</v>
      </c>
      <c r="B47" s="25">
        <v>263</v>
      </c>
      <c r="C47" s="25">
        <v>560</v>
      </c>
      <c r="D47" s="2">
        <f t="shared" si="3"/>
        <v>57.723478758647246</v>
      </c>
      <c r="E47" s="22">
        <f>SUM(D$4:D47)*1000/195</f>
        <v>13292.067077186073</v>
      </c>
      <c r="F47" s="5">
        <f t="shared" si="0"/>
        <v>0</v>
      </c>
      <c r="G47" s="15">
        <f t="shared" si="1"/>
        <v>10</v>
      </c>
      <c r="H47" s="28"/>
    </row>
    <row r="48" spans="1:8" ht="12.75">
      <c r="A48" s="24">
        <v>230</v>
      </c>
      <c r="B48" s="25">
        <v>240</v>
      </c>
      <c r="C48" s="25">
        <v>560</v>
      </c>
      <c r="D48" s="2">
        <f t="shared" si="3"/>
        <v>23</v>
      </c>
      <c r="E48" s="22">
        <f>SUM(D$4:D48)*1000/195</f>
        <v>13410.015795134792</v>
      </c>
      <c r="F48" s="5">
        <f t="shared" si="0"/>
        <v>0</v>
      </c>
      <c r="G48" s="15">
        <f t="shared" si="1"/>
        <v>10</v>
      </c>
      <c r="H48" s="28"/>
    </row>
    <row r="49" spans="1:8" ht="12.75">
      <c r="A49" s="24">
        <v>240</v>
      </c>
      <c r="B49" s="25">
        <v>241</v>
      </c>
      <c r="C49" s="25">
        <v>537</v>
      </c>
      <c r="D49" s="2">
        <f t="shared" si="3"/>
        <v>23.021728866442675</v>
      </c>
      <c r="E49" s="22">
        <f>SUM(D$4:D49)*1000/195</f>
        <v>13528.07594316783</v>
      </c>
      <c r="F49" s="5">
        <f t="shared" si="0"/>
        <v>0</v>
      </c>
      <c r="G49" s="15">
        <f t="shared" si="1"/>
        <v>0</v>
      </c>
      <c r="H49" s="28"/>
    </row>
    <row r="50" spans="1:8" ht="12.75">
      <c r="A50" s="24">
        <v>240</v>
      </c>
      <c r="B50" s="25">
        <v>219</v>
      </c>
      <c r="C50" s="25">
        <v>472</v>
      </c>
      <c r="D50" s="2">
        <f t="shared" si="3"/>
        <v>68.62215385719105</v>
      </c>
      <c r="E50" s="22">
        <f>SUM(D$4:D50)*1000/195</f>
        <v>13879.984424486762</v>
      </c>
      <c r="F50" s="5">
        <f t="shared" si="0"/>
        <v>0</v>
      </c>
      <c r="G50" s="15">
        <f t="shared" si="1"/>
        <v>3</v>
      </c>
      <c r="H50" s="28"/>
    </row>
    <row r="51" spans="1:8" ht="12.75">
      <c r="A51" s="24">
        <v>243</v>
      </c>
      <c r="B51" s="25">
        <v>196</v>
      </c>
      <c r="C51" s="25">
        <v>474</v>
      </c>
      <c r="D51" s="2">
        <f t="shared" si="3"/>
        <v>23.08679276123039</v>
      </c>
      <c r="E51" s="22">
        <f>SUM(D$4:D51)*1000/195</f>
        <v>13998.37823351871</v>
      </c>
      <c r="F51" s="5">
        <f t="shared" si="0"/>
        <v>3</v>
      </c>
      <c r="G51" s="15">
        <f t="shared" si="1"/>
        <v>0</v>
      </c>
      <c r="H51" s="28"/>
    </row>
    <row r="52" spans="1:8" ht="12.75">
      <c r="A52" s="24">
        <v>240</v>
      </c>
      <c r="B52" s="25">
        <v>171</v>
      </c>
      <c r="C52" s="25">
        <v>460</v>
      </c>
      <c r="D52" s="2">
        <f t="shared" si="3"/>
        <v>28.653097563788805</v>
      </c>
      <c r="E52" s="22">
        <f>SUM(D$4:D52)*1000/195</f>
        <v>14145.317195384296</v>
      </c>
      <c r="F52" s="5">
        <f t="shared" si="0"/>
        <v>10</v>
      </c>
      <c r="G52" s="15">
        <f t="shared" si="1"/>
        <v>0</v>
      </c>
      <c r="H52" s="28"/>
    </row>
    <row r="53" spans="1:8" ht="12.75">
      <c r="A53" s="24">
        <v>230</v>
      </c>
      <c r="B53" s="25">
        <v>146</v>
      </c>
      <c r="C53" s="25">
        <v>422</v>
      </c>
      <c r="D53" s="2">
        <f t="shared" si="3"/>
        <v>45.48626166217664</v>
      </c>
      <c r="E53" s="22">
        <f>SUM(D$4:D53)*1000/195</f>
        <v>14378.580075703148</v>
      </c>
      <c r="F53" s="5">
        <f t="shared" si="0"/>
        <v>0</v>
      </c>
      <c r="G53" s="15">
        <f t="shared" si="1"/>
        <v>10</v>
      </c>
      <c r="H53" s="28"/>
    </row>
    <row r="54" spans="1:8" ht="12.75">
      <c r="A54" s="24">
        <v>240</v>
      </c>
      <c r="B54" s="25">
        <v>127</v>
      </c>
      <c r="C54" s="25">
        <v>388</v>
      </c>
      <c r="D54" s="2">
        <f aca="true" t="shared" si="4" ref="D54:D78">SQRT((B54-B53)*(B54-B53)+(C54-C53)*(C54-C53))</f>
        <v>38.948684188300895</v>
      </c>
      <c r="E54" s="22">
        <f>SUM(D$4:D54)*1000/195</f>
        <v>14578.316917694436</v>
      </c>
      <c r="F54" s="5">
        <f t="shared" si="0"/>
        <v>0</v>
      </c>
      <c r="G54" s="15">
        <f t="shared" si="1"/>
        <v>2</v>
      </c>
      <c r="H54" s="28"/>
    </row>
    <row r="55" spans="1:8" ht="12.75">
      <c r="A55" s="24">
        <v>242</v>
      </c>
      <c r="B55" s="25">
        <v>115</v>
      </c>
      <c r="C55" s="25">
        <v>374</v>
      </c>
      <c r="D55" s="2">
        <f t="shared" si="4"/>
        <v>18.439088914585774</v>
      </c>
      <c r="E55" s="22">
        <f>SUM(D$4:D55)*1000/195</f>
        <v>14672.876348025644</v>
      </c>
      <c r="F55" s="5">
        <f t="shared" si="0"/>
        <v>2</v>
      </c>
      <c r="G55" s="15">
        <f t="shared" si="1"/>
        <v>0</v>
      </c>
      <c r="H55" s="28"/>
    </row>
    <row r="56" spans="1:8" ht="12.75">
      <c r="A56" s="24">
        <v>240</v>
      </c>
      <c r="B56" s="25">
        <v>105</v>
      </c>
      <c r="C56" s="25">
        <v>371</v>
      </c>
      <c r="D56" s="2">
        <f t="shared" si="4"/>
        <v>10.44030650891055</v>
      </c>
      <c r="E56" s="22">
        <f>SUM(D$4:D56)*1000/195</f>
        <v>14726.416381404673</v>
      </c>
      <c r="F56" s="5">
        <f t="shared" si="0"/>
        <v>10</v>
      </c>
      <c r="G56" s="15">
        <f t="shared" si="1"/>
        <v>0</v>
      </c>
      <c r="H56" s="28"/>
    </row>
    <row r="57" spans="1:8" ht="12.75">
      <c r="A57" s="24">
        <v>230</v>
      </c>
      <c r="B57" s="25">
        <v>85</v>
      </c>
      <c r="C57" s="25">
        <v>371</v>
      </c>
      <c r="D57" s="2">
        <f t="shared" si="4"/>
        <v>20</v>
      </c>
      <c r="E57" s="22">
        <f>SUM(D$4:D57)*1000/195</f>
        <v>14828.980483968775</v>
      </c>
      <c r="F57" s="5">
        <f t="shared" si="0"/>
        <v>5</v>
      </c>
      <c r="G57" s="15">
        <f t="shared" si="1"/>
        <v>0</v>
      </c>
      <c r="H57" s="28"/>
    </row>
    <row r="58" spans="1:8" ht="12.75">
      <c r="A58" s="24">
        <v>225</v>
      </c>
      <c r="B58" s="25">
        <v>63</v>
      </c>
      <c r="C58" s="25">
        <v>383</v>
      </c>
      <c r="D58" s="2">
        <f t="shared" si="4"/>
        <v>25.059928172283335</v>
      </c>
      <c r="E58" s="22">
        <f>SUM(D$4:D58)*1000/195</f>
        <v>14957.492936134331</v>
      </c>
      <c r="F58" s="5">
        <f t="shared" si="0"/>
        <v>0</v>
      </c>
      <c r="G58" s="15">
        <f t="shared" si="1"/>
        <v>0</v>
      </c>
      <c r="H58" s="28" t="s">
        <v>13</v>
      </c>
    </row>
    <row r="59" spans="1:8" ht="12.75">
      <c r="A59" s="24">
        <v>225</v>
      </c>
      <c r="B59" s="25">
        <v>932</v>
      </c>
      <c r="C59" s="25">
        <v>1084</v>
      </c>
      <c r="D59" s="2">
        <v>0</v>
      </c>
      <c r="E59" s="22">
        <f>SUM(D$4:D59)*1000/195</f>
        <v>14957.492936134331</v>
      </c>
      <c r="F59" s="5">
        <f t="shared" si="0"/>
        <v>5</v>
      </c>
      <c r="G59" s="15">
        <f t="shared" si="1"/>
        <v>0</v>
      </c>
      <c r="H59" s="28"/>
    </row>
    <row r="60" spans="1:8" ht="12.75">
      <c r="A60" s="24">
        <v>220</v>
      </c>
      <c r="B60" s="25">
        <v>916</v>
      </c>
      <c r="C60" s="25">
        <v>1060</v>
      </c>
      <c r="D60" s="2">
        <f t="shared" si="4"/>
        <v>28.844410203711913</v>
      </c>
      <c r="E60" s="22">
        <f>SUM(D$4:D60)*1000/195</f>
        <v>15105.41298846106</v>
      </c>
      <c r="F60" s="5">
        <f t="shared" si="0"/>
        <v>0</v>
      </c>
      <c r="G60" s="15">
        <f t="shared" si="1"/>
        <v>20</v>
      </c>
      <c r="H60" s="28"/>
    </row>
    <row r="61" spans="1:8" ht="12.75">
      <c r="A61" s="24">
        <v>240</v>
      </c>
      <c r="B61" s="25">
        <v>882</v>
      </c>
      <c r="C61" s="25">
        <v>1017</v>
      </c>
      <c r="D61" s="2">
        <f t="shared" si="4"/>
        <v>54.817880294662984</v>
      </c>
      <c r="E61" s="22">
        <f>SUM(D$4:D61)*1000/195</f>
        <v>15386.530323305486</v>
      </c>
      <c r="F61" s="5">
        <f t="shared" si="0"/>
        <v>0</v>
      </c>
      <c r="G61" s="15">
        <f t="shared" si="1"/>
        <v>20</v>
      </c>
      <c r="H61" s="28"/>
    </row>
    <row r="62" spans="1:8" ht="12.75">
      <c r="A62" s="24">
        <v>260</v>
      </c>
      <c r="B62" s="25">
        <v>848</v>
      </c>
      <c r="C62" s="25">
        <v>960</v>
      </c>
      <c r="D62" s="2">
        <f t="shared" si="4"/>
        <v>66.37017402418047</v>
      </c>
      <c r="E62" s="22">
        <f>SUM(D$4:D62)*1000/195</f>
        <v>15726.890190096154</v>
      </c>
      <c r="F62" s="5">
        <f t="shared" si="0"/>
        <v>0</v>
      </c>
      <c r="G62" s="15">
        <f t="shared" si="1"/>
        <v>0</v>
      </c>
      <c r="H62" s="28"/>
    </row>
    <row r="63" spans="1:8" ht="12.75">
      <c r="A63" s="24">
        <v>260</v>
      </c>
      <c r="B63" s="25">
        <v>841</v>
      </c>
      <c r="C63" s="25">
        <v>947</v>
      </c>
      <c r="D63" s="2">
        <f t="shared" si="4"/>
        <v>14.7648230602334</v>
      </c>
      <c r="E63" s="22">
        <f>SUM(D$4:D63)*1000/195</f>
        <v>15802.607231430686</v>
      </c>
      <c r="F63" s="5">
        <f t="shared" si="0"/>
        <v>0</v>
      </c>
      <c r="G63" s="15">
        <f t="shared" si="1"/>
        <v>5</v>
      </c>
      <c r="H63" s="28"/>
    </row>
    <row r="64" spans="1:8" ht="12.75">
      <c r="A64" s="24">
        <v>265</v>
      </c>
      <c r="B64" s="25">
        <v>816</v>
      </c>
      <c r="C64" s="25">
        <v>930</v>
      </c>
      <c r="D64" s="2">
        <f t="shared" si="4"/>
        <v>30.23243291566195</v>
      </c>
      <c r="E64" s="22">
        <f>SUM(D$4:D64)*1000/195</f>
        <v>15957.645348946899</v>
      </c>
      <c r="F64" s="5">
        <f t="shared" si="0"/>
        <v>3</v>
      </c>
      <c r="G64" s="15">
        <f t="shared" si="1"/>
        <v>0</v>
      </c>
      <c r="H64" s="28"/>
    </row>
    <row r="65" spans="1:8" ht="12.75">
      <c r="A65" s="24">
        <v>262</v>
      </c>
      <c r="B65" s="25">
        <v>801</v>
      </c>
      <c r="C65" s="25">
        <v>877</v>
      </c>
      <c r="D65" s="2">
        <f t="shared" si="4"/>
        <v>55.08175741568164</v>
      </c>
      <c r="E65" s="22">
        <f>SUM(D$4:D65)*1000/195</f>
        <v>16240.11589979655</v>
      </c>
      <c r="F65" s="5">
        <f t="shared" si="0"/>
        <v>2</v>
      </c>
      <c r="G65" s="15">
        <f t="shared" si="1"/>
        <v>0</v>
      </c>
      <c r="H65" s="28"/>
    </row>
    <row r="66" spans="1:8" ht="12.75">
      <c r="A66" s="24">
        <v>260</v>
      </c>
      <c r="B66" s="25">
        <v>736</v>
      </c>
      <c r="C66" s="25">
        <v>825</v>
      </c>
      <c r="D66" s="2">
        <f t="shared" si="4"/>
        <v>83.24061508662703</v>
      </c>
      <c r="E66" s="22">
        <f>SUM(D$4:D66)*1000/195</f>
        <v>16666.99084895874</v>
      </c>
      <c r="F66" s="5">
        <f t="shared" si="0"/>
        <v>0</v>
      </c>
      <c r="G66" s="15">
        <f t="shared" si="1"/>
        <v>10</v>
      </c>
      <c r="H66" s="28"/>
    </row>
    <row r="67" spans="1:8" ht="12.75">
      <c r="A67" s="24">
        <v>270</v>
      </c>
      <c r="B67" s="25">
        <v>711</v>
      </c>
      <c r="C67" s="25">
        <v>785</v>
      </c>
      <c r="D67" s="2">
        <f t="shared" si="4"/>
        <v>47.16990566028302</v>
      </c>
      <c r="E67" s="22">
        <f>SUM(D$4:D67)*1000/195</f>
        <v>16908.887801062752</v>
      </c>
      <c r="F67" s="5">
        <f t="shared" si="0"/>
        <v>0</v>
      </c>
      <c r="G67" s="15">
        <f t="shared" si="1"/>
        <v>10</v>
      </c>
      <c r="H67" s="28"/>
    </row>
    <row r="68" spans="1:8" ht="12.75">
      <c r="A68" s="24">
        <v>280</v>
      </c>
      <c r="B68" s="25">
        <v>708</v>
      </c>
      <c r="C68" s="25">
        <v>735</v>
      </c>
      <c r="D68" s="2">
        <f t="shared" si="4"/>
        <v>50.08991914547278</v>
      </c>
      <c r="E68" s="22">
        <f>SUM(D$4:D68)*1000/195</f>
        <v>17165.759181295947</v>
      </c>
      <c r="F68" s="5">
        <f t="shared" si="0"/>
        <v>10</v>
      </c>
      <c r="G68" s="15">
        <f t="shared" si="1"/>
        <v>0</v>
      </c>
      <c r="H68" s="28"/>
    </row>
    <row r="69" spans="1:8" ht="12.75">
      <c r="A69" s="24">
        <v>270</v>
      </c>
      <c r="B69" s="25">
        <v>710</v>
      </c>
      <c r="C69" s="25">
        <v>677</v>
      </c>
      <c r="D69" s="2">
        <f t="shared" si="4"/>
        <v>58.034472514187634</v>
      </c>
      <c r="E69" s="22">
        <f>SUM(D$4:D69)*1000/195</f>
        <v>17463.37186085588</v>
      </c>
      <c r="F69" s="5">
        <f aca="true" t="shared" si="5" ref="F69:F77">IF(A69-A70&gt;0,A69-A70,0)</f>
        <v>10</v>
      </c>
      <c r="G69" s="15">
        <f aca="true" t="shared" si="6" ref="G69:G77">IF(A70-A69&gt;0,A70-A69,0)</f>
        <v>0</v>
      </c>
      <c r="H69" s="28"/>
    </row>
    <row r="70" spans="1:8" ht="12.75">
      <c r="A70" s="24">
        <v>260</v>
      </c>
      <c r="B70" s="25">
        <v>712</v>
      </c>
      <c r="C70" s="25">
        <v>646</v>
      </c>
      <c r="D70" s="2">
        <f t="shared" si="4"/>
        <v>31.064449134018133</v>
      </c>
      <c r="E70" s="22">
        <f>SUM(D$4:D70)*1000/195</f>
        <v>17622.676728209823</v>
      </c>
      <c r="F70" s="5">
        <f t="shared" si="5"/>
        <v>0</v>
      </c>
      <c r="G70" s="15">
        <f t="shared" si="6"/>
        <v>0</v>
      </c>
      <c r="H70" s="28"/>
    </row>
    <row r="71" spans="1:8" ht="12.75">
      <c r="A71" s="24">
        <v>260</v>
      </c>
      <c r="B71" s="25">
        <v>711</v>
      </c>
      <c r="C71" s="25">
        <v>624</v>
      </c>
      <c r="D71" s="2">
        <f t="shared" si="4"/>
        <v>22.02271554554524</v>
      </c>
      <c r="E71" s="22">
        <f>SUM(D$4:D71)*1000/195</f>
        <v>17735.613731007492</v>
      </c>
      <c r="F71" s="5">
        <f t="shared" si="5"/>
        <v>0</v>
      </c>
      <c r="G71" s="15">
        <f t="shared" si="6"/>
        <v>0</v>
      </c>
      <c r="H71" s="28"/>
    </row>
    <row r="72" spans="1:8" ht="12.75">
      <c r="A72" s="24">
        <v>260</v>
      </c>
      <c r="B72" s="25">
        <v>700</v>
      </c>
      <c r="C72" s="25">
        <v>605</v>
      </c>
      <c r="D72" s="2">
        <f t="shared" si="4"/>
        <v>21.95449840010015</v>
      </c>
      <c r="E72" s="22">
        <f>SUM(D$4:D72)*1000/195</f>
        <v>17848.200902290057</v>
      </c>
      <c r="F72" s="5">
        <f t="shared" si="5"/>
        <v>0</v>
      </c>
      <c r="G72" s="15">
        <f t="shared" si="6"/>
        <v>10</v>
      </c>
      <c r="H72" s="28"/>
    </row>
    <row r="73" spans="1:8" ht="12.75">
      <c r="A73" s="24">
        <v>270</v>
      </c>
      <c r="B73" s="25">
        <v>659</v>
      </c>
      <c r="C73" s="25">
        <v>583</v>
      </c>
      <c r="D73" s="2">
        <f t="shared" si="4"/>
        <v>46.52956049652737</v>
      </c>
      <c r="E73" s="22">
        <f>SUM(D$4:D73)*1000/195</f>
        <v>18086.814033041475</v>
      </c>
      <c r="F73" s="5">
        <f t="shared" si="5"/>
        <v>0</v>
      </c>
      <c r="G73" s="15">
        <f t="shared" si="6"/>
        <v>2</v>
      </c>
      <c r="H73" s="28"/>
    </row>
    <row r="74" spans="1:8" ht="12.75">
      <c r="A74" s="24">
        <v>272</v>
      </c>
      <c r="B74" s="25">
        <v>619</v>
      </c>
      <c r="C74" s="25">
        <v>569</v>
      </c>
      <c r="D74" s="2">
        <f t="shared" si="4"/>
        <v>42.37924020083418</v>
      </c>
      <c r="E74" s="22">
        <f>SUM(D$4:D74)*1000/195</f>
        <v>18304.143469968833</v>
      </c>
      <c r="F74" s="5">
        <f t="shared" si="5"/>
        <v>2</v>
      </c>
      <c r="G74" s="15">
        <f t="shared" si="6"/>
        <v>0</v>
      </c>
      <c r="H74" s="28"/>
    </row>
    <row r="75" spans="1:8" ht="12.75">
      <c r="A75" s="24">
        <v>270</v>
      </c>
      <c r="B75" s="25">
        <v>636</v>
      </c>
      <c r="C75" s="25">
        <v>513</v>
      </c>
      <c r="D75" s="2">
        <f t="shared" si="4"/>
        <v>58.52349955359813</v>
      </c>
      <c r="E75" s="22">
        <f>SUM(D$4:D75)*1000/195</f>
        <v>18604.263980500105</v>
      </c>
      <c r="F75" s="5">
        <f t="shared" si="5"/>
        <v>5</v>
      </c>
      <c r="G75" s="15">
        <f t="shared" si="6"/>
        <v>0</v>
      </c>
      <c r="H75" s="28"/>
    </row>
    <row r="76" spans="1:8" ht="12.75">
      <c r="A76" s="24">
        <v>265</v>
      </c>
      <c r="B76" s="25">
        <v>638</v>
      </c>
      <c r="C76" s="25">
        <v>503</v>
      </c>
      <c r="D76" s="2">
        <f t="shared" si="4"/>
        <v>10.198039027185569</v>
      </c>
      <c r="E76" s="22">
        <f>SUM(D$4:D76)*1000/195</f>
        <v>18656.561616536954</v>
      </c>
      <c r="F76" s="5">
        <v>0</v>
      </c>
      <c r="G76" s="15">
        <f t="shared" si="6"/>
        <v>0</v>
      </c>
      <c r="H76" s="28" t="s">
        <v>14</v>
      </c>
    </row>
    <row r="77" spans="1:8" ht="12.75">
      <c r="A77" s="3"/>
      <c r="B77" s="1"/>
      <c r="C77" s="1"/>
      <c r="D77" s="2">
        <v>0</v>
      </c>
      <c r="E77" s="22">
        <f>SUM(D$4:D77)*1000/195</f>
        <v>18656.561616536954</v>
      </c>
      <c r="F77" s="5">
        <f t="shared" si="5"/>
        <v>0</v>
      </c>
      <c r="G77" s="15">
        <f t="shared" si="6"/>
        <v>0</v>
      </c>
      <c r="H77" s="28"/>
    </row>
    <row r="78" spans="1:8" ht="12.75">
      <c r="A78" s="3"/>
      <c r="B78" s="1"/>
      <c r="C78" s="1"/>
      <c r="D78" s="2">
        <f t="shared" si="4"/>
        <v>0</v>
      </c>
      <c r="E78" s="22">
        <f>SUM(D$4:D78)*1000/195</f>
        <v>18656.561616536954</v>
      </c>
      <c r="F78" s="5">
        <v>0</v>
      </c>
      <c r="G78" s="15">
        <v>0</v>
      </c>
      <c r="H78" s="28"/>
    </row>
    <row r="79" spans="1:8" ht="12.75">
      <c r="A79" s="3"/>
      <c r="B79" s="1"/>
      <c r="C79" s="1"/>
      <c r="D79" s="2">
        <v>0</v>
      </c>
      <c r="E79" s="22">
        <f>SUM(D$4:D79)*1000/195</f>
        <v>18656.561616536954</v>
      </c>
      <c r="F79" s="5">
        <f>IF(A79-A80&gt;0,A79-A80,0)</f>
        <v>0</v>
      </c>
      <c r="G79" s="15">
        <f>IF(A80-A79&gt;0,A80-A79,0)</f>
        <v>0</v>
      </c>
      <c r="H79" s="28"/>
    </row>
    <row r="80" spans="1:8" ht="12.75">
      <c r="A80" s="3"/>
      <c r="B80" s="1"/>
      <c r="C80" s="1"/>
      <c r="D80" s="2">
        <f>SQRT((B80-B79)*(B80-B79)+(C80-C79)*(C80-C79))</f>
        <v>0</v>
      </c>
      <c r="E80" s="22">
        <f>SUM(D$4:D80)*1000/195</f>
        <v>18656.561616536954</v>
      </c>
      <c r="F80" s="5">
        <v>0</v>
      </c>
      <c r="G80" s="15">
        <f>IF(A81-A80&gt;0,A81-A80,0)</f>
        <v>0</v>
      </c>
      <c r="H80" s="28"/>
    </row>
    <row r="81" spans="1:8" ht="13.5" thickBot="1">
      <c r="A81" s="24"/>
      <c r="B81" s="25"/>
      <c r="C81" s="25"/>
      <c r="D81" s="25"/>
      <c r="E81" s="26"/>
      <c r="F81" s="24"/>
      <c r="G81" s="27"/>
      <c r="H81" s="28"/>
    </row>
    <row r="82" spans="1:8" ht="26.25" customHeight="1" thickBot="1">
      <c r="A82" s="29"/>
      <c r="B82" s="30"/>
      <c r="C82" s="30"/>
      <c r="D82" s="30"/>
      <c r="E82" s="31"/>
      <c r="F82" s="29">
        <f>SUM(F4:F81)</f>
        <v>134</v>
      </c>
      <c r="G82" s="32">
        <f>SUM(G4:G81)</f>
        <v>269</v>
      </c>
      <c r="H82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horvabe</cp:lastModifiedBy>
  <dcterms:created xsi:type="dcterms:W3CDTF">2003-07-31T04:52:09Z</dcterms:created>
  <dcterms:modified xsi:type="dcterms:W3CDTF">2009-05-23T08:03:26Z</dcterms:modified>
  <cp:category/>
  <cp:version/>
  <cp:contentType/>
  <cp:contentStatus/>
</cp:coreProperties>
</file>