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<sst xmlns="http://schemas.openxmlformats.org/spreadsheetml/2006/main" count="18" uniqueCount="15">
  <si>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</si>
  <si>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</si>
  <si>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</si>
  <si>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</si>
  <si>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</si>
  <si>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</si>
  <si>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</si>
  <si>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</si>
  <si>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</si>
  <si>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Kapoesmérő, központ</t>
  </si>
  <si>
    <t>Kis-Kulacs eszpresszó</t>
  </si>
  <si>
    <t>K- becsatlakozás</t>
  </si>
  <si>
    <t>Vasúti kereszteződés</t>
  </si>
  <si>
    <t>"L" alakú irtásfolt</t>
  </si>
  <si>
    <t>Somogysárd, központ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</si>
</sst>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.75"/>
      <color indexed="8"/>
      <name val="Arial"/>
      <family val="0"/>
    </font>
    <font>
      <b/>
      <sz val="16"/>
      <color indexed="8"/>
      <name val="Arial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1" fontId="0" fillId="0" borderId="1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Rockenbauer Pál Dél-Dunántúli Kéktúra
Kaposmérő - Somogysárd
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25"/>
          <c:y val="0.11625"/>
          <c:w val="0.7655"/>
          <c:h val="0.54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Adatlap!$E$4:$E$71</c:f>
              <c:numCache>
                <c:ptCount val="68"/>
                <c:pt idx="0">
                  <c:v>0</c:v>
                </c:pt>
                <c:pt idx="1">
                  <c:v>835.9131664399986</c:v>
                </c:pt>
                <c:pt idx="2">
                  <c:v>1229.216745697722</c:v>
                </c:pt>
                <c:pt idx="3">
                  <c:v>1321.6667784019266</c:v>
                </c:pt>
                <c:pt idx="4">
                  <c:v>1558.4543964658283</c:v>
                </c:pt>
                <c:pt idx="5">
                  <c:v>1687.0691267631044</c:v>
                </c:pt>
                <c:pt idx="6">
                  <c:v>2075.7992530861247</c:v>
                </c:pt>
                <c:pt idx="7">
                  <c:v>2399.2016125820746</c:v>
                </c:pt>
                <c:pt idx="8">
                  <c:v>2726.845363247988</c:v>
                </c:pt>
                <c:pt idx="9">
                  <c:v>3110.673617630844</c:v>
                </c:pt>
                <c:pt idx="10">
                  <c:v>3390.806956784643</c:v>
                </c:pt>
                <c:pt idx="11">
                  <c:v>3691.3215275330244</c:v>
                </c:pt>
                <c:pt idx="12">
                  <c:v>4109.482555879613</c:v>
                </c:pt>
                <c:pt idx="13">
                  <c:v>4529.68256461031</c:v>
                </c:pt>
                <c:pt idx="14">
                  <c:v>4692.578771525886</c:v>
                </c:pt>
                <c:pt idx="15">
                  <c:v>4750.597789469397</c:v>
                </c:pt>
                <c:pt idx="16">
                  <c:v>4879.212519766673</c:v>
                </c:pt>
                <c:pt idx="17">
                  <c:v>5304.884437088665</c:v>
                </c:pt>
                <c:pt idx="18">
                  <c:v>5665.175064170722</c:v>
                </c:pt>
                <c:pt idx="19">
                  <c:v>6121.844538240326</c:v>
                </c:pt>
                <c:pt idx="20">
                  <c:v>6291.152989719498</c:v>
                </c:pt>
                <c:pt idx="21">
                  <c:v>6687.653128798014</c:v>
                </c:pt>
                <c:pt idx="22">
                  <c:v>6877.673716630311</c:v>
                </c:pt>
                <c:pt idx="23">
                  <c:v>7462.244115259355</c:v>
                </c:pt>
                <c:pt idx="24">
                  <c:v>7665.116324950151</c:v>
                </c:pt>
                <c:pt idx="25">
                  <c:v>7840.677789243726</c:v>
                </c:pt>
                <c:pt idx="26">
                  <c:v>8072.86715176007</c:v>
                </c:pt>
                <c:pt idx="27">
                  <c:v>8394.76160973905</c:v>
                </c:pt>
                <c:pt idx="28">
                  <c:v>8598.926012173863</c:v>
                </c:pt>
                <c:pt idx="29">
                  <c:v>8806.602491469415</c:v>
                </c:pt>
                <c:pt idx="30">
                  <c:v>8919.539494267085</c:v>
                </c:pt>
                <c:pt idx="31">
                  <c:v>9279.684106904611</c:v>
                </c:pt>
                <c:pt idx="32">
                  <c:v>9526.37156271601</c:v>
                </c:pt>
                <c:pt idx="33">
                  <c:v>9910.028488136895</c:v>
                </c:pt>
                <c:pt idx="34">
                  <c:v>9910.028488136895</c:v>
                </c:pt>
                <c:pt idx="35">
                  <c:v>10578.841600761543</c:v>
                </c:pt>
                <c:pt idx="36">
                  <c:v>11262.760385901987</c:v>
                </c:pt>
                <c:pt idx="37">
                  <c:v>12042.196956458802</c:v>
                </c:pt>
                <c:pt idx="38">
                  <c:v>12791.494238471108</c:v>
                </c:pt>
                <c:pt idx="39">
                  <c:v>13245.130290085315</c:v>
                </c:pt>
                <c:pt idx="40">
                  <c:v>13902.921305820048</c:v>
                </c:pt>
                <c:pt idx="41">
                  <c:v>14387.69268215221</c:v>
                </c:pt>
                <c:pt idx="42">
                  <c:v>14517.528465753976</c:v>
                </c:pt>
                <c:pt idx="43">
                  <c:v>14632.770542955226</c:v>
                </c:pt>
                <c:pt idx="44">
                  <c:v>14934.812682906555</c:v>
                </c:pt>
                <c:pt idx="45">
                  <c:v>15156.277532975164</c:v>
                </c:pt>
                <c:pt idx="46">
                  <c:v>15224.696323047605</c:v>
                </c:pt>
                <c:pt idx="47">
                  <c:v>19715.461191004597</c:v>
                </c:pt>
                <c:pt idx="48">
                  <c:v>19715.461191004597</c:v>
                </c:pt>
                <c:pt idx="49">
                  <c:v>19715.461191004597</c:v>
                </c:pt>
                <c:pt idx="50">
                  <c:v>19715.461191004597</c:v>
                </c:pt>
                <c:pt idx="51">
                  <c:v>19715.461191004597</c:v>
                </c:pt>
                <c:pt idx="52">
                  <c:v>19715.461191004597</c:v>
                </c:pt>
                <c:pt idx="53">
                  <c:v>19715.461191004597</c:v>
                </c:pt>
                <c:pt idx="54">
                  <c:v>19715.461191004597</c:v>
                </c:pt>
                <c:pt idx="55">
                  <c:v>19715.461191004597</c:v>
                </c:pt>
                <c:pt idx="56">
                  <c:v>19715.461191004597</c:v>
                </c:pt>
                <c:pt idx="57">
                  <c:v>19715.461191004597</c:v>
                </c:pt>
                <c:pt idx="58">
                  <c:v>19715.461191004597</c:v>
                </c:pt>
                <c:pt idx="59">
                  <c:v>19715.461191004597</c:v>
                </c:pt>
                <c:pt idx="60">
                  <c:v>19715.461191004597</c:v>
                </c:pt>
                <c:pt idx="61">
                  <c:v>19715.461191004597</c:v>
                </c:pt>
                <c:pt idx="62">
                  <c:v>19715.461191004597</c:v>
                </c:pt>
                <c:pt idx="63">
                  <c:v>19715.461191004597</c:v>
                </c:pt>
                <c:pt idx="64">
                  <c:v>19715.461191004597</c:v>
                </c:pt>
              </c:numCache>
            </c:numRef>
          </c:xVal>
          <c:yVal>
            <c:numRef>
              <c:f>Adatlap!$A$4:$A$71</c:f>
              <c:numCache>
                <c:ptCount val="68"/>
                <c:pt idx="0">
                  <c:v>155</c:v>
                </c:pt>
                <c:pt idx="1">
                  <c:v>150</c:v>
                </c:pt>
                <c:pt idx="2">
                  <c:v>140</c:v>
                </c:pt>
                <c:pt idx="3">
                  <c:v>135</c:v>
                </c:pt>
                <c:pt idx="4">
                  <c:v>142</c:v>
                </c:pt>
                <c:pt idx="5">
                  <c:v>145</c:v>
                </c:pt>
                <c:pt idx="6">
                  <c:v>150</c:v>
                </c:pt>
                <c:pt idx="7">
                  <c:v>152</c:v>
                </c:pt>
                <c:pt idx="8">
                  <c:v>155</c:v>
                </c:pt>
                <c:pt idx="9">
                  <c:v>162</c:v>
                </c:pt>
                <c:pt idx="10">
                  <c:v>157</c:v>
                </c:pt>
                <c:pt idx="11">
                  <c:v>160</c:v>
                </c:pt>
                <c:pt idx="12">
                  <c:v>165</c:v>
                </c:pt>
                <c:pt idx="13">
                  <c:v>160</c:v>
                </c:pt>
                <c:pt idx="14">
                  <c:v>150</c:v>
                </c:pt>
                <c:pt idx="15">
                  <c:v>148</c:v>
                </c:pt>
                <c:pt idx="16">
                  <c:v>150</c:v>
                </c:pt>
                <c:pt idx="17">
                  <c:v>160</c:v>
                </c:pt>
                <c:pt idx="18">
                  <c:v>165</c:v>
                </c:pt>
                <c:pt idx="19">
                  <c:v>165</c:v>
                </c:pt>
                <c:pt idx="20">
                  <c:v>162</c:v>
                </c:pt>
                <c:pt idx="21">
                  <c:v>165</c:v>
                </c:pt>
                <c:pt idx="22">
                  <c:v>163</c:v>
                </c:pt>
                <c:pt idx="23">
                  <c:v>170</c:v>
                </c:pt>
                <c:pt idx="24">
                  <c:v>165</c:v>
                </c:pt>
                <c:pt idx="25">
                  <c:v>164</c:v>
                </c:pt>
                <c:pt idx="26">
                  <c:v>165</c:v>
                </c:pt>
                <c:pt idx="27">
                  <c:v>170</c:v>
                </c:pt>
                <c:pt idx="28">
                  <c:v>170</c:v>
                </c:pt>
                <c:pt idx="29">
                  <c:v>165</c:v>
                </c:pt>
                <c:pt idx="30">
                  <c:v>163</c:v>
                </c:pt>
                <c:pt idx="31">
                  <c:v>164</c:v>
                </c:pt>
                <c:pt idx="32">
                  <c:v>162</c:v>
                </c:pt>
                <c:pt idx="33">
                  <c:v>165</c:v>
                </c:pt>
                <c:pt idx="34">
                  <c:v>165</c:v>
                </c:pt>
                <c:pt idx="35">
                  <c:v>170</c:v>
                </c:pt>
                <c:pt idx="36">
                  <c:v>175</c:v>
                </c:pt>
                <c:pt idx="37">
                  <c:v>178</c:v>
                </c:pt>
                <c:pt idx="38">
                  <c:v>174</c:v>
                </c:pt>
                <c:pt idx="39">
                  <c:v>175</c:v>
                </c:pt>
                <c:pt idx="40">
                  <c:v>180</c:v>
                </c:pt>
                <c:pt idx="41">
                  <c:v>180</c:v>
                </c:pt>
                <c:pt idx="42">
                  <c:v>182</c:v>
                </c:pt>
                <c:pt idx="43">
                  <c:v>180</c:v>
                </c:pt>
                <c:pt idx="44">
                  <c:v>175</c:v>
                </c:pt>
                <c:pt idx="45">
                  <c:v>175</c:v>
                </c:pt>
                <c:pt idx="46">
                  <c:v>175</c:v>
                </c:pt>
              </c:numCache>
            </c:numRef>
          </c:yVal>
          <c:smooth val="0"/>
        </c:ser>
        <c:axId val="11413528"/>
        <c:axId val="35612889"/>
      </c:scatterChart>
      <c:valAx>
        <c:axId val="11413528"/>
        <c:scaling>
          <c:orientation val="minMax"/>
          <c:max val="2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12889"/>
        <c:crosses val="autoZero"/>
        <c:crossBetween val="midCat"/>
        <c:dispUnits/>
        <c:majorUnit val="5000"/>
        <c:minorUnit val="1000"/>
      </c:valAx>
      <c:valAx>
        <c:axId val="35612889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13528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</cdr:x>
      <cdr:y>0.5815</cdr:y>
    </cdr:from>
    <cdr:to>
      <cdr:x>0.176</cdr:x>
      <cdr:y>0.94275</cdr:y>
    </cdr:to>
    <cdr:sp>
      <cdr:nvSpPr>
        <cdr:cNvPr id="1" name="Line 1"/>
        <cdr:cNvSpPr>
          <a:spLocks/>
        </cdr:cNvSpPr>
      </cdr:nvSpPr>
      <cdr:spPr>
        <a:xfrm>
          <a:off x="1628775" y="33147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0.2245</cdr:x>
      <cdr:y>0.51375</cdr:y>
    </cdr:from>
    <cdr:to>
      <cdr:x>0.2245</cdr:x>
      <cdr:y>0.944</cdr:y>
    </cdr:to>
    <cdr:sp>
      <cdr:nvSpPr>
        <cdr:cNvPr id="2" name="Line 40"/>
        <cdr:cNvSpPr>
          <a:spLocks/>
        </cdr:cNvSpPr>
      </cdr:nvSpPr>
      <cdr:spPr>
        <a:xfrm>
          <a:off x="2085975" y="292417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</cdr:x>
      <cdr:y>0.51575</cdr:y>
    </cdr:from>
    <cdr:to>
      <cdr:x>0.275</cdr:x>
      <cdr:y>0.948</cdr:y>
    </cdr:to>
    <cdr:sp>
      <cdr:nvSpPr>
        <cdr:cNvPr id="3" name="Line 44"/>
        <cdr:cNvSpPr>
          <a:spLocks/>
        </cdr:cNvSpPr>
      </cdr:nvSpPr>
      <cdr:spPr>
        <a:xfrm>
          <a:off x="2552700" y="29337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0.49275</cdr:y>
    </cdr:from>
    <cdr:to>
      <cdr:x>0.39975</cdr:x>
      <cdr:y>0.49275</cdr:y>
    </cdr:to>
    <cdr:sp>
      <cdr:nvSpPr>
        <cdr:cNvPr id="4" name="Line 46"/>
        <cdr:cNvSpPr>
          <a:spLocks/>
        </cdr:cNvSpPr>
      </cdr:nvSpPr>
      <cdr:spPr>
        <a:xfrm>
          <a:off x="37147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0.71675</cdr:x>
      <cdr:y>0.519</cdr:y>
    </cdr:from>
    <cdr:to>
      <cdr:x>0.71675</cdr:x>
      <cdr:y>0.9475</cdr:y>
    </cdr:to>
    <cdr:sp>
      <cdr:nvSpPr>
        <cdr:cNvPr id="5" name="Line 48"/>
        <cdr:cNvSpPr>
          <a:spLocks/>
        </cdr:cNvSpPr>
      </cdr:nvSpPr>
      <cdr:spPr>
        <a:xfrm>
          <a:off x="6667500" y="2952750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0.52325</cdr:y>
    </cdr:from>
    <cdr:to>
      <cdr:x>0.4005</cdr:x>
      <cdr:y>0.9465</cdr:y>
    </cdr:to>
    <cdr:sp>
      <cdr:nvSpPr>
        <cdr:cNvPr id="6" name="Egyenes összekötő 22"/>
        <cdr:cNvSpPr>
          <a:spLocks/>
        </cdr:cNvSpPr>
      </cdr:nvSpPr>
      <cdr:spPr>
        <a:xfrm rot="5400000">
          <a:off x="3714750" y="2981325"/>
          <a:ext cx="9525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0.1495</cdr:x>
      <cdr:y>0.705</cdr:y>
    </cdr:from>
    <cdr:to>
      <cdr:x>0.1725</cdr:x>
      <cdr:y>0.9445</cdr:y>
    </cdr:to>
    <cdr:sp>
      <cdr:nvSpPr>
        <cdr:cNvPr id="7" name="Szövegdoboz 23"/>
        <cdr:cNvSpPr txBox="1">
          <a:spLocks noChangeArrowheads="1"/>
        </cdr:cNvSpPr>
      </cdr:nvSpPr>
      <cdr:spPr>
        <a:xfrm rot="16200000">
          <a:off x="1390650" y="4019550"/>
          <a:ext cx="209550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Kaposmérő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központ
</a:t>
          </a:r>
        </a:p>
      </cdr:txBody>
    </cdr:sp>
  </cdr:relSizeAnchor>
  <cdr:relSizeAnchor xmlns:cdr="http://schemas.openxmlformats.org/drawingml/2006/chartDrawing">
    <cdr:from>
      <cdr:x>0.292</cdr:x>
      <cdr:y>0.71225</cdr:y>
    </cdr:from>
    <cdr:to>
      <cdr:x>0.39125</cdr:x>
      <cdr:y>0.94275</cdr:y>
    </cdr:to>
    <cdr:sp>
      <cdr:nvSpPr>
        <cdr:cNvPr id="8" name="Szövegdoboz 26"/>
        <cdr:cNvSpPr txBox="1">
          <a:spLocks noChangeArrowheads="1"/>
        </cdr:cNvSpPr>
      </cdr:nvSpPr>
      <cdr:spPr>
        <a:xfrm rot="16200000">
          <a:off x="2714625" y="4057650"/>
          <a:ext cx="923925" cy="131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0.453</cdr:x>
      <cdr:y>0.6915</cdr:y>
    </cdr:from>
    <cdr:to>
      <cdr:x>0.5515</cdr:x>
      <cdr:y>0.936</cdr:y>
    </cdr:to>
    <cdr:sp>
      <cdr:nvSpPr>
        <cdr:cNvPr id="9" name="Szövegdoboz 27"/>
        <cdr:cNvSpPr txBox="1">
          <a:spLocks noChangeArrowheads="1"/>
        </cdr:cNvSpPr>
      </cdr:nvSpPr>
      <cdr:spPr>
        <a:xfrm rot="16200000">
          <a:off x="4210050" y="3943350"/>
          <a:ext cx="914400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0.51025</cdr:x>
      <cdr:y>0.726</cdr:y>
    </cdr:from>
    <cdr:to>
      <cdr:x>0.609</cdr:x>
      <cdr:y>0.936</cdr:y>
    </cdr:to>
    <cdr:sp>
      <cdr:nvSpPr>
        <cdr:cNvPr id="10" name="Szövegdoboz 28"/>
        <cdr:cNvSpPr txBox="1">
          <a:spLocks noChangeArrowheads="1"/>
        </cdr:cNvSpPr>
      </cdr:nvSpPr>
      <cdr:spPr>
        <a:xfrm rot="16200000">
          <a:off x="4743450" y="4133850"/>
          <a:ext cx="914400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0.565</cdr:x>
      <cdr:y>0.724</cdr:y>
    </cdr:from>
    <cdr:to>
      <cdr:x>0.6635</cdr:x>
      <cdr:y>0.93775</cdr:y>
    </cdr:to>
    <cdr:sp>
      <cdr:nvSpPr>
        <cdr:cNvPr id="11" name="Szövegdoboz 29"/>
        <cdr:cNvSpPr txBox="1">
          <a:spLocks noChangeArrowheads="1"/>
        </cdr:cNvSpPr>
      </cdr:nvSpPr>
      <cdr:spPr>
        <a:xfrm rot="16200000">
          <a:off x="5257800" y="4124325"/>
          <a:ext cx="9144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0.64025</cdr:x>
      <cdr:y>0.7035</cdr:y>
    </cdr:from>
    <cdr:to>
      <cdr:x>0.73875</cdr:x>
      <cdr:y>0.94075</cdr:y>
    </cdr:to>
    <cdr:sp>
      <cdr:nvSpPr>
        <cdr:cNvPr id="12" name="Szövegdoboz 30"/>
        <cdr:cNvSpPr txBox="1">
          <a:spLocks noChangeArrowheads="1"/>
        </cdr:cNvSpPr>
      </cdr:nvSpPr>
      <cdr:spPr>
        <a:xfrm rot="16200000">
          <a:off x="5953125" y="4010025"/>
          <a:ext cx="914400" cy="1352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-0.00575</cdr:x>
      <cdr:y>-0.00925</cdr:y>
    </cdr:from>
    <cdr:to>
      <cdr:x>-0.00275</cdr:x>
      <cdr:y>-0.00425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0.19675</cdr:x>
      <cdr:y>0.60425</cdr:y>
    </cdr:from>
    <cdr:to>
      <cdr:x>0.30525</cdr:x>
      <cdr:y>0.94525</cdr:y>
    </cdr:to>
    <cdr:sp>
      <cdr:nvSpPr>
        <cdr:cNvPr id="14" name="Szövegdoboz 14"/>
        <cdr:cNvSpPr txBox="1">
          <a:spLocks noChangeArrowheads="1"/>
        </cdr:cNvSpPr>
      </cdr:nvSpPr>
      <cdr:spPr>
        <a:xfrm rot="16200000">
          <a:off x="1828800" y="3438525"/>
          <a:ext cx="1009650" cy="1943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K- jelzés becsatlakozás
</a:t>
          </a:r>
        </a:p>
      </cdr:txBody>
    </cdr:sp>
  </cdr:relSizeAnchor>
  <cdr:relSizeAnchor xmlns:cdr="http://schemas.openxmlformats.org/drawingml/2006/chartDrawing">
    <cdr:from>
      <cdr:x>0.2445</cdr:x>
      <cdr:y>0.65625</cdr:y>
    </cdr:from>
    <cdr:to>
      <cdr:x>0.27275</cdr:x>
      <cdr:y>0.9475</cdr:y>
    </cdr:to>
    <cdr:sp>
      <cdr:nvSpPr>
        <cdr:cNvPr id="15" name="Szövegdoboz 15"/>
        <cdr:cNvSpPr txBox="1">
          <a:spLocks noChangeArrowheads="1"/>
        </cdr:cNvSpPr>
      </cdr:nvSpPr>
      <cdr:spPr>
        <a:xfrm rot="16200000">
          <a:off x="2266950" y="3743325"/>
          <a:ext cx="266700" cy="1657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Vasúti kereszteződés</a:t>
          </a:r>
        </a:p>
      </cdr:txBody>
    </cdr:sp>
  </cdr:relSizeAnchor>
  <cdr:relSizeAnchor xmlns:cdr="http://schemas.openxmlformats.org/drawingml/2006/chartDrawing">
    <cdr:from>
      <cdr:x>0.36775</cdr:x>
      <cdr:y>0.61175</cdr:y>
    </cdr:from>
    <cdr:to>
      <cdr:x>0.39825</cdr:x>
      <cdr:y>0.96075</cdr:y>
    </cdr:to>
    <cdr:sp>
      <cdr:nvSpPr>
        <cdr:cNvPr id="16" name="Szövegdoboz 16"/>
        <cdr:cNvSpPr txBox="1">
          <a:spLocks noChangeArrowheads="1"/>
        </cdr:cNvSpPr>
      </cdr:nvSpPr>
      <cdr:spPr>
        <a:xfrm rot="16200000">
          <a:off x="3419475" y="3486150"/>
          <a:ext cx="285750" cy="1990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"L" alakú irtásfolt</a:t>
          </a:r>
        </a:p>
      </cdr:txBody>
    </cdr:sp>
  </cdr:relSizeAnchor>
  <cdr:relSizeAnchor xmlns:cdr="http://schemas.openxmlformats.org/drawingml/2006/chartDrawing">
    <cdr:from>
      <cdr:x>0.68825</cdr:x>
      <cdr:y>0.722</cdr:y>
    </cdr:from>
    <cdr:to>
      <cdr:x>0.7175</cdr:x>
      <cdr:y>0.952</cdr:y>
    </cdr:to>
    <cdr:sp>
      <cdr:nvSpPr>
        <cdr:cNvPr id="17" name="Szövegdoboz 17"/>
        <cdr:cNvSpPr txBox="1">
          <a:spLocks noChangeArrowheads="1"/>
        </cdr:cNvSpPr>
      </cdr:nvSpPr>
      <cdr:spPr>
        <a:xfrm rot="16200000">
          <a:off x="6400800" y="4114800"/>
          <a:ext cx="276225" cy="131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Somogysárd, központ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832294500" y="832227825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71"/>
  <sheetViews>
    <sheetView zoomScalePageLayoutView="0" workbookViewId="0" topLeftCell="A1">
      <selection activeCell="F51" sqref="F51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6" t="s">
        <v>0</v>
      </c>
      <c r="B2" s="7" t="s">
        <v>1</v>
      </c>
      <c r="C2" s="7" t="s">
        <v>2</v>
      </c>
      <c r="D2" s="8" t="s">
        <v>3</v>
      </c>
      <c r="E2" s="18" t="s">
        <v>4</v>
      </c>
      <c r="F2" s="16" t="s">
        <v>8</v>
      </c>
      <c r="G2" s="15" t="s">
        <v>7</v>
      </c>
      <c r="H2" s="9" t="s">
        <v>5</v>
      </c>
    </row>
    <row r="3" spans="1:8" ht="12.75" customHeight="1" thickBot="1">
      <c r="A3" s="17" t="s">
        <v>6</v>
      </c>
      <c r="B3" s="10"/>
      <c r="C3" s="10"/>
      <c r="D3" s="11"/>
      <c r="E3" s="19" t="s">
        <v>6</v>
      </c>
      <c r="F3" s="13" t="s">
        <v>6</v>
      </c>
      <c r="G3" s="13" t="s">
        <v>6</v>
      </c>
      <c r="H3" s="12"/>
    </row>
    <row r="4" spans="1:8" ht="12.75">
      <c r="A4" s="3">
        <v>155</v>
      </c>
      <c r="B4" s="1">
        <v>983</v>
      </c>
      <c r="C4" s="1">
        <v>1230</v>
      </c>
      <c r="D4" s="2">
        <v>0</v>
      </c>
      <c r="E4" s="20">
        <v>0</v>
      </c>
      <c r="F4" s="5">
        <f aca="true" t="shared" si="0" ref="F4:F61">IF(A4-A5&gt;0,A4-A5,0)</f>
        <v>5</v>
      </c>
      <c r="G4" s="14">
        <f aca="true" t="shared" si="1" ref="G4:G61">IF(A5-A4&gt;0,A5-A4,0)</f>
        <v>0</v>
      </c>
      <c r="H4" s="4" t="s">
        <v>9</v>
      </c>
    </row>
    <row r="5" spans="1:8" ht="12.75">
      <c r="A5" s="3">
        <v>150</v>
      </c>
      <c r="B5" s="1">
        <v>852</v>
      </c>
      <c r="C5" s="1">
        <v>1327</v>
      </c>
      <c r="D5" s="2">
        <f>SQRT((B5-B4)*(B5-B4)+(C5-C4)*(C5-C4))</f>
        <v>163.00306745579974</v>
      </c>
      <c r="E5" s="20">
        <f>SUM(D$4:D5)*1000/195</f>
        <v>835.9131664399986</v>
      </c>
      <c r="F5" s="5">
        <f t="shared" si="0"/>
        <v>10</v>
      </c>
      <c r="G5" s="14">
        <f t="shared" si="1"/>
        <v>0</v>
      </c>
      <c r="H5" s="4" t="s">
        <v>10</v>
      </c>
    </row>
    <row r="6" spans="1:8" ht="12.75">
      <c r="A6" s="3">
        <v>140</v>
      </c>
      <c r="B6" s="1">
        <v>793</v>
      </c>
      <c r="C6" s="1">
        <v>1376</v>
      </c>
      <c r="D6" s="2">
        <f aca="true" t="shared" si="2" ref="D6:D61">SQRT((B6-B5)*(B6-B5)+(C6-C5)*(C6-C5))</f>
        <v>76.69419795525604</v>
      </c>
      <c r="E6" s="20">
        <f>SUM(D$4:D6)*1000/195</f>
        <v>1229.216745697722</v>
      </c>
      <c r="F6" s="5">
        <f t="shared" si="0"/>
        <v>5</v>
      </c>
      <c r="G6" s="14">
        <f t="shared" si="1"/>
        <v>0</v>
      </c>
      <c r="H6" s="4" t="s">
        <v>11</v>
      </c>
    </row>
    <row r="7" spans="1:8" ht="12.75">
      <c r="A7" s="3">
        <v>135</v>
      </c>
      <c r="B7" s="1">
        <v>778</v>
      </c>
      <c r="C7" s="1">
        <v>1386</v>
      </c>
      <c r="D7" s="2">
        <f t="shared" si="2"/>
        <v>18.027756377319946</v>
      </c>
      <c r="E7" s="20">
        <f>SUM(D$4:D7)*1000/195</f>
        <v>1321.6667784019266</v>
      </c>
      <c r="F7" s="5">
        <f t="shared" si="0"/>
        <v>0</v>
      </c>
      <c r="G7" s="14">
        <f t="shared" si="1"/>
        <v>7</v>
      </c>
      <c r="H7" s="4"/>
    </row>
    <row r="8" spans="1:8" ht="12.75">
      <c r="A8" s="3">
        <v>142</v>
      </c>
      <c r="B8" s="1">
        <v>734</v>
      </c>
      <c r="C8" s="1">
        <v>1400</v>
      </c>
      <c r="D8" s="2">
        <f t="shared" si="2"/>
        <v>46.17358552246078</v>
      </c>
      <c r="E8" s="20">
        <f>SUM(D$4:D8)*1000/195</f>
        <v>1558.4543964658283</v>
      </c>
      <c r="F8" s="5">
        <f t="shared" si="0"/>
        <v>0</v>
      </c>
      <c r="G8" s="14">
        <f t="shared" si="1"/>
        <v>3</v>
      </c>
      <c r="H8" s="4"/>
    </row>
    <row r="9" spans="1:8" ht="12.75">
      <c r="A9" s="3">
        <v>145</v>
      </c>
      <c r="B9" s="1">
        <v>709</v>
      </c>
      <c r="C9" s="1">
        <v>1402</v>
      </c>
      <c r="D9" s="2">
        <f t="shared" si="2"/>
        <v>25.079872407968907</v>
      </c>
      <c r="E9" s="20">
        <f>SUM(D$4:D9)*1000/195</f>
        <v>1687.0691267631044</v>
      </c>
      <c r="F9" s="5">
        <f t="shared" si="0"/>
        <v>0</v>
      </c>
      <c r="G9" s="14">
        <f t="shared" si="1"/>
        <v>5</v>
      </c>
      <c r="H9" s="4"/>
    </row>
    <row r="10" spans="1:8" ht="12.75">
      <c r="A10" s="3">
        <v>150</v>
      </c>
      <c r="B10" s="1">
        <v>698</v>
      </c>
      <c r="C10" s="1">
        <v>1327</v>
      </c>
      <c r="D10" s="2">
        <f t="shared" si="2"/>
        <v>75.8023746329889</v>
      </c>
      <c r="E10" s="20">
        <f>SUM(D$4:D10)*1000/195</f>
        <v>2075.7992530861247</v>
      </c>
      <c r="F10" s="5">
        <f t="shared" si="0"/>
        <v>0</v>
      </c>
      <c r="G10" s="14">
        <f t="shared" si="1"/>
        <v>2</v>
      </c>
      <c r="H10" s="4"/>
    </row>
    <row r="11" spans="1:8" ht="12.75">
      <c r="A11" s="3">
        <v>152</v>
      </c>
      <c r="B11" s="1">
        <v>682</v>
      </c>
      <c r="C11" s="1">
        <v>1266</v>
      </c>
      <c r="D11" s="2">
        <f t="shared" si="2"/>
        <v>63.06346010171025</v>
      </c>
      <c r="E11" s="20">
        <f>SUM(D$4:D11)*1000/195</f>
        <v>2399.2016125820746</v>
      </c>
      <c r="F11" s="5">
        <f t="shared" si="0"/>
        <v>0</v>
      </c>
      <c r="G11" s="14">
        <f t="shared" si="1"/>
        <v>3</v>
      </c>
      <c r="H11" s="4"/>
    </row>
    <row r="12" spans="1:8" ht="12.75">
      <c r="A12" s="3">
        <v>155</v>
      </c>
      <c r="B12" s="1">
        <v>641</v>
      </c>
      <c r="C12" s="1">
        <v>1217</v>
      </c>
      <c r="D12" s="2">
        <f t="shared" si="2"/>
        <v>63.89053137985315</v>
      </c>
      <c r="E12" s="20">
        <f>SUM(D$4:D12)*1000/195</f>
        <v>2726.845363247988</v>
      </c>
      <c r="F12" s="5">
        <f t="shared" si="0"/>
        <v>0</v>
      </c>
      <c r="G12" s="14">
        <f t="shared" si="1"/>
        <v>7</v>
      </c>
      <c r="H12" s="4" t="s">
        <v>12</v>
      </c>
    </row>
    <row r="13" spans="1:8" ht="12.75">
      <c r="A13" s="3">
        <v>162</v>
      </c>
      <c r="B13" s="1">
        <v>612</v>
      </c>
      <c r="C13" s="1">
        <v>1148</v>
      </c>
      <c r="D13" s="2">
        <f t="shared" si="2"/>
        <v>74.84650960465692</v>
      </c>
      <c r="E13" s="20">
        <f>SUM(D$4:D13)*1000/195</f>
        <v>3110.673617630844</v>
      </c>
      <c r="F13" s="5">
        <f t="shared" si="0"/>
        <v>5</v>
      </c>
      <c r="G13" s="14">
        <f t="shared" si="1"/>
        <v>0</v>
      </c>
      <c r="H13" s="4"/>
    </row>
    <row r="14" spans="1:8" ht="12.75">
      <c r="A14" s="3">
        <v>157</v>
      </c>
      <c r="B14" s="1">
        <v>590</v>
      </c>
      <c r="C14" s="1">
        <v>1098</v>
      </c>
      <c r="D14" s="2">
        <f t="shared" si="2"/>
        <v>54.62600113499065</v>
      </c>
      <c r="E14" s="20">
        <f>SUM(D$4:D14)*1000/195</f>
        <v>3390.806956784643</v>
      </c>
      <c r="F14" s="5">
        <f t="shared" si="0"/>
        <v>0</v>
      </c>
      <c r="G14" s="14">
        <f t="shared" si="1"/>
        <v>3</v>
      </c>
      <c r="H14" s="4"/>
    </row>
    <row r="15" spans="1:8" ht="12.75">
      <c r="A15" s="3">
        <v>160</v>
      </c>
      <c r="B15" s="1">
        <v>565</v>
      </c>
      <c r="C15" s="1">
        <v>1045</v>
      </c>
      <c r="D15" s="2">
        <f t="shared" si="2"/>
        <v>58.60034129593445</v>
      </c>
      <c r="E15" s="20">
        <f>SUM(D$4:D15)*1000/195</f>
        <v>3691.3215275330244</v>
      </c>
      <c r="F15" s="5">
        <f t="shared" si="0"/>
        <v>0</v>
      </c>
      <c r="G15" s="14">
        <f t="shared" si="1"/>
        <v>5</v>
      </c>
      <c r="H15" s="4"/>
    </row>
    <row r="16" spans="1:8" ht="12.75">
      <c r="A16" s="3">
        <v>165</v>
      </c>
      <c r="B16" s="1">
        <v>533</v>
      </c>
      <c r="C16" s="1">
        <v>970</v>
      </c>
      <c r="D16" s="2">
        <f t="shared" si="2"/>
        <v>81.54140052758476</v>
      </c>
      <c r="E16" s="20">
        <f>SUM(D$4:D16)*1000/195</f>
        <v>4109.482555879613</v>
      </c>
      <c r="F16" s="5">
        <f t="shared" si="0"/>
        <v>5</v>
      </c>
      <c r="G16" s="14">
        <f t="shared" si="1"/>
        <v>0</v>
      </c>
      <c r="H16" s="4"/>
    </row>
    <row r="17" spans="1:8" ht="12.75">
      <c r="A17" s="3">
        <v>160</v>
      </c>
      <c r="B17" s="1">
        <v>500</v>
      </c>
      <c r="C17" s="1">
        <v>895</v>
      </c>
      <c r="D17" s="2">
        <f t="shared" si="2"/>
        <v>81.93900170248598</v>
      </c>
      <c r="E17" s="20">
        <f>SUM(D$4:D17)*1000/195</f>
        <v>4529.68256461031</v>
      </c>
      <c r="F17" s="5">
        <f t="shared" si="0"/>
        <v>10</v>
      </c>
      <c r="G17" s="14">
        <f t="shared" si="1"/>
        <v>0</v>
      </c>
      <c r="H17" s="4"/>
    </row>
    <row r="18" spans="1:8" ht="12.75">
      <c r="A18" s="3">
        <v>150</v>
      </c>
      <c r="B18" s="1">
        <v>515</v>
      </c>
      <c r="C18" s="1">
        <v>867</v>
      </c>
      <c r="D18" s="2">
        <f t="shared" si="2"/>
        <v>31.76476034853718</v>
      </c>
      <c r="E18" s="20">
        <f>SUM(D$4:D18)*1000/195</f>
        <v>4692.578771525886</v>
      </c>
      <c r="F18" s="5">
        <f t="shared" si="0"/>
        <v>2</v>
      </c>
      <c r="G18" s="14">
        <f t="shared" si="1"/>
        <v>0</v>
      </c>
      <c r="H18" s="4"/>
    </row>
    <row r="19" spans="1:8" ht="12.75">
      <c r="A19" s="3">
        <v>148</v>
      </c>
      <c r="B19" s="1">
        <v>523</v>
      </c>
      <c r="C19" s="1">
        <v>859</v>
      </c>
      <c r="D19" s="2">
        <f t="shared" si="2"/>
        <v>11.313708498984761</v>
      </c>
      <c r="E19" s="20">
        <f>SUM(D$4:D19)*1000/195</f>
        <v>4750.597789469397</v>
      </c>
      <c r="F19" s="5">
        <f t="shared" si="0"/>
        <v>0</v>
      </c>
      <c r="G19" s="14">
        <f t="shared" si="1"/>
        <v>2</v>
      </c>
      <c r="H19" s="4"/>
    </row>
    <row r="20" spans="1:8" ht="12.75">
      <c r="A20" s="3">
        <v>150</v>
      </c>
      <c r="B20" s="1">
        <v>525</v>
      </c>
      <c r="C20" s="1">
        <v>834</v>
      </c>
      <c r="D20" s="2">
        <f t="shared" si="2"/>
        <v>25.079872407968907</v>
      </c>
      <c r="E20" s="20">
        <f>SUM(D$4:D20)*1000/195</f>
        <v>4879.212519766673</v>
      </c>
      <c r="F20" s="5">
        <f t="shared" si="0"/>
        <v>0</v>
      </c>
      <c r="G20" s="14">
        <f t="shared" si="1"/>
        <v>10</v>
      </c>
      <c r="H20" s="4"/>
    </row>
    <row r="21" spans="1:8" ht="12.75">
      <c r="A21" s="3">
        <v>160</v>
      </c>
      <c r="B21" s="1">
        <v>524</v>
      </c>
      <c r="C21" s="1">
        <v>751</v>
      </c>
      <c r="D21" s="2">
        <f t="shared" si="2"/>
        <v>83.00602387778854</v>
      </c>
      <c r="E21" s="20">
        <f>SUM(D$4:D21)*1000/195</f>
        <v>5304.884437088665</v>
      </c>
      <c r="F21" s="5">
        <f t="shared" si="0"/>
        <v>0</v>
      </c>
      <c r="G21" s="14">
        <f t="shared" si="1"/>
        <v>5</v>
      </c>
      <c r="H21" s="4"/>
    </row>
    <row r="22" spans="1:8" ht="12.75">
      <c r="A22" s="3">
        <v>165</v>
      </c>
      <c r="B22" s="1">
        <v>518</v>
      </c>
      <c r="C22" s="1">
        <v>681</v>
      </c>
      <c r="D22" s="2">
        <f t="shared" si="2"/>
        <v>70.25667228100119</v>
      </c>
      <c r="E22" s="20">
        <f>SUM(D$4:D22)*1000/195</f>
        <v>5665.175064170722</v>
      </c>
      <c r="F22" s="5">
        <f t="shared" si="0"/>
        <v>0</v>
      </c>
      <c r="G22" s="14">
        <f t="shared" si="1"/>
        <v>0</v>
      </c>
      <c r="H22" s="4"/>
    </row>
    <row r="23" spans="1:8" ht="12.75">
      <c r="A23" s="3">
        <v>165</v>
      </c>
      <c r="B23" s="1">
        <v>515</v>
      </c>
      <c r="C23" s="1">
        <v>592</v>
      </c>
      <c r="D23" s="2">
        <f t="shared" si="2"/>
        <v>89.05054744357274</v>
      </c>
      <c r="E23" s="20">
        <f>SUM(D$4:D23)*1000/195</f>
        <v>6121.844538240326</v>
      </c>
      <c r="F23" s="5">
        <f t="shared" si="0"/>
        <v>3</v>
      </c>
      <c r="G23" s="14">
        <f t="shared" si="1"/>
        <v>0</v>
      </c>
      <c r="H23" s="4"/>
    </row>
    <row r="24" spans="1:8" ht="12.75">
      <c r="A24" s="3">
        <v>162</v>
      </c>
      <c r="B24" s="1">
        <v>482</v>
      </c>
      <c r="C24" s="1">
        <v>593</v>
      </c>
      <c r="D24" s="2">
        <f t="shared" si="2"/>
        <v>33.015148038438355</v>
      </c>
      <c r="E24" s="20">
        <f>SUM(D$4:D24)*1000/195</f>
        <v>6291.152989719498</v>
      </c>
      <c r="F24" s="5">
        <f t="shared" si="0"/>
        <v>0</v>
      </c>
      <c r="G24" s="14">
        <f t="shared" si="1"/>
        <v>3</v>
      </c>
      <c r="H24" s="4" t="s">
        <v>13</v>
      </c>
    </row>
    <row r="25" spans="1:8" ht="12.75">
      <c r="A25" s="3">
        <v>165</v>
      </c>
      <c r="B25" s="1">
        <v>475</v>
      </c>
      <c r="C25" s="1">
        <v>516</v>
      </c>
      <c r="D25" s="2">
        <f t="shared" si="2"/>
        <v>77.31752712031083</v>
      </c>
      <c r="E25" s="20">
        <f>SUM(D$4:D25)*1000/195</f>
        <v>6687.653128798014</v>
      </c>
      <c r="F25" s="5">
        <f t="shared" si="0"/>
        <v>2</v>
      </c>
      <c r="G25" s="14">
        <f t="shared" si="1"/>
        <v>0</v>
      </c>
      <c r="H25" s="4"/>
    </row>
    <row r="26" spans="1:8" ht="12.75">
      <c r="A26" s="3">
        <v>163</v>
      </c>
      <c r="B26" s="1">
        <v>438</v>
      </c>
      <c r="C26" s="1">
        <v>514</v>
      </c>
      <c r="D26" s="2">
        <f t="shared" si="2"/>
        <v>37.05401462729781</v>
      </c>
      <c r="E26" s="20">
        <f>SUM(D$4:D26)*1000/195</f>
        <v>6877.673716630311</v>
      </c>
      <c r="F26" s="5">
        <f t="shared" si="0"/>
        <v>0</v>
      </c>
      <c r="G26" s="14">
        <f t="shared" si="1"/>
        <v>7</v>
      </c>
      <c r="H26" s="4"/>
    </row>
    <row r="27" spans="1:8" ht="12.75">
      <c r="A27" s="21">
        <v>170</v>
      </c>
      <c r="B27" s="22">
        <v>423</v>
      </c>
      <c r="C27" s="22">
        <v>401</v>
      </c>
      <c r="D27" s="2">
        <f t="shared" si="2"/>
        <v>113.99122773266372</v>
      </c>
      <c r="E27" s="20">
        <f>SUM(D$4:D27)*1000/195</f>
        <v>7462.244115259355</v>
      </c>
      <c r="F27" s="5">
        <f t="shared" si="0"/>
        <v>5</v>
      </c>
      <c r="G27" s="14">
        <f t="shared" si="1"/>
        <v>0</v>
      </c>
      <c r="H27" s="25"/>
    </row>
    <row r="28" spans="1:8" ht="12.75">
      <c r="A28" s="21">
        <v>165</v>
      </c>
      <c r="B28" s="22">
        <v>385</v>
      </c>
      <c r="C28" s="22">
        <v>412</v>
      </c>
      <c r="D28" s="2">
        <f t="shared" si="2"/>
        <v>39.56008088970496</v>
      </c>
      <c r="E28" s="20">
        <f>SUM(D$4:D28)*1000/195</f>
        <v>7665.116324950151</v>
      </c>
      <c r="F28" s="5">
        <f t="shared" si="0"/>
        <v>1</v>
      </c>
      <c r="G28" s="14">
        <f t="shared" si="1"/>
        <v>0</v>
      </c>
      <c r="H28" s="25"/>
    </row>
    <row r="29" spans="1:8" ht="12.75">
      <c r="A29" s="21">
        <v>164</v>
      </c>
      <c r="B29" s="22">
        <v>351</v>
      </c>
      <c r="C29" s="22">
        <v>416</v>
      </c>
      <c r="D29" s="2">
        <f t="shared" si="2"/>
        <v>34.23448553724738</v>
      </c>
      <c r="E29" s="20">
        <f>SUM(D$4:D29)*1000/195</f>
        <v>7840.677789243726</v>
      </c>
      <c r="F29" s="5">
        <f t="shared" si="0"/>
        <v>0</v>
      </c>
      <c r="G29" s="14">
        <f t="shared" si="1"/>
        <v>1</v>
      </c>
      <c r="H29" s="25"/>
    </row>
    <row r="30" spans="1:8" ht="12.75">
      <c r="A30" s="21">
        <v>165</v>
      </c>
      <c r="B30" s="22">
        <v>312</v>
      </c>
      <c r="C30" s="22">
        <v>439</v>
      </c>
      <c r="D30" s="2">
        <f t="shared" si="2"/>
        <v>45.27692569068709</v>
      </c>
      <c r="E30" s="20">
        <f>SUM(D$4:D30)*1000/195</f>
        <v>8072.86715176007</v>
      </c>
      <c r="F30" s="5">
        <f t="shared" si="0"/>
        <v>0</v>
      </c>
      <c r="G30" s="14">
        <f t="shared" si="1"/>
        <v>5</v>
      </c>
      <c r="H30" s="25"/>
    </row>
    <row r="31" spans="1:8" ht="12.75">
      <c r="A31" s="21">
        <v>170</v>
      </c>
      <c r="B31" s="22">
        <v>258</v>
      </c>
      <c r="C31" s="22">
        <v>471</v>
      </c>
      <c r="D31" s="2">
        <f t="shared" si="2"/>
        <v>62.76941930590086</v>
      </c>
      <c r="E31" s="20">
        <f>SUM(D$4:D31)*1000/195</f>
        <v>8394.76160973905</v>
      </c>
      <c r="F31" s="5">
        <f t="shared" si="0"/>
        <v>0</v>
      </c>
      <c r="G31" s="14">
        <f t="shared" si="1"/>
        <v>0</v>
      </c>
      <c r="H31" s="25"/>
    </row>
    <row r="32" spans="1:8" ht="12.75">
      <c r="A32" s="21">
        <v>170</v>
      </c>
      <c r="B32" s="22">
        <v>222</v>
      </c>
      <c r="C32" s="22">
        <v>488</v>
      </c>
      <c r="D32" s="2">
        <f t="shared" si="2"/>
        <v>39.81205847478876</v>
      </c>
      <c r="E32" s="20">
        <f>SUM(D$4:D32)*1000/195</f>
        <v>8598.926012173863</v>
      </c>
      <c r="F32" s="5">
        <f t="shared" si="0"/>
        <v>5</v>
      </c>
      <c r="G32" s="14">
        <f t="shared" si="1"/>
        <v>0</v>
      </c>
      <c r="H32" s="25"/>
    </row>
    <row r="33" spans="1:8" ht="12.75">
      <c r="A33" s="21">
        <v>165</v>
      </c>
      <c r="B33" s="22">
        <v>184</v>
      </c>
      <c r="C33" s="22">
        <v>502</v>
      </c>
      <c r="D33" s="2">
        <f t="shared" si="2"/>
        <v>40.496913462633174</v>
      </c>
      <c r="E33" s="20">
        <f>SUM(D$4:D33)*1000/195</f>
        <v>8806.602491469415</v>
      </c>
      <c r="F33" s="5">
        <f t="shared" si="0"/>
        <v>2</v>
      </c>
      <c r="G33" s="14">
        <f t="shared" si="1"/>
        <v>0</v>
      </c>
      <c r="H33" s="25"/>
    </row>
    <row r="34" spans="1:8" ht="12.75">
      <c r="A34" s="21">
        <v>163</v>
      </c>
      <c r="B34" s="22">
        <v>167</v>
      </c>
      <c r="C34" s="22">
        <v>516</v>
      </c>
      <c r="D34" s="2">
        <f t="shared" si="2"/>
        <v>22.02271554554524</v>
      </c>
      <c r="E34" s="20">
        <f>SUM(D$4:D34)*1000/195</f>
        <v>8919.539494267085</v>
      </c>
      <c r="F34" s="5">
        <f t="shared" si="0"/>
        <v>0</v>
      </c>
      <c r="G34" s="14">
        <f t="shared" si="1"/>
        <v>1</v>
      </c>
      <c r="H34" s="25"/>
    </row>
    <row r="35" spans="1:8" ht="12.75">
      <c r="A35" s="21">
        <v>164</v>
      </c>
      <c r="B35" s="22">
        <v>101</v>
      </c>
      <c r="C35" s="22">
        <v>540</v>
      </c>
      <c r="D35" s="2">
        <f t="shared" si="2"/>
        <v>70.22819946431775</v>
      </c>
      <c r="E35" s="20">
        <f>SUM(D$4:D35)*1000/195</f>
        <v>9279.684106904611</v>
      </c>
      <c r="F35" s="5">
        <f t="shared" si="0"/>
        <v>2</v>
      </c>
      <c r="G35" s="14">
        <f t="shared" si="1"/>
        <v>0</v>
      </c>
      <c r="H35" s="25"/>
    </row>
    <row r="36" spans="1:8" ht="12.75">
      <c r="A36" s="21">
        <v>162</v>
      </c>
      <c r="B36" s="22">
        <v>66</v>
      </c>
      <c r="C36" s="22">
        <v>573</v>
      </c>
      <c r="D36" s="2">
        <f t="shared" si="2"/>
        <v>48.104053883222775</v>
      </c>
      <c r="E36" s="20">
        <f>SUM(D$4:D36)*1000/195</f>
        <v>9526.37156271601</v>
      </c>
      <c r="F36" s="5">
        <f t="shared" si="0"/>
        <v>0</v>
      </c>
      <c r="G36" s="14">
        <f t="shared" si="1"/>
        <v>3</v>
      </c>
      <c r="H36" s="25"/>
    </row>
    <row r="37" spans="1:8" ht="12.75">
      <c r="A37" s="21">
        <v>165</v>
      </c>
      <c r="B37" s="22">
        <v>7</v>
      </c>
      <c r="C37" s="22">
        <v>619</v>
      </c>
      <c r="D37" s="2">
        <f t="shared" si="2"/>
        <v>74.81310045707235</v>
      </c>
      <c r="E37" s="20">
        <f>SUM(D$4:D37)*1000/195</f>
        <v>9910.028488136895</v>
      </c>
      <c r="F37" s="5">
        <f t="shared" si="0"/>
        <v>0</v>
      </c>
      <c r="G37" s="14">
        <f t="shared" si="1"/>
        <v>0</v>
      </c>
      <c r="H37" s="25"/>
    </row>
    <row r="38" spans="1:8" ht="12.75">
      <c r="A38" s="21">
        <v>165</v>
      </c>
      <c r="B38" s="22">
        <v>822</v>
      </c>
      <c r="C38" s="22">
        <v>1334</v>
      </c>
      <c r="D38" s="2">
        <v>0</v>
      </c>
      <c r="E38" s="20">
        <f>SUM(D$4:D38)*1000/195</f>
        <v>9910.028488136895</v>
      </c>
      <c r="F38" s="5">
        <f t="shared" si="0"/>
        <v>0</v>
      </c>
      <c r="G38" s="14">
        <f t="shared" si="1"/>
        <v>5</v>
      </c>
      <c r="H38" s="25"/>
    </row>
    <row r="39" spans="1:8" ht="12.75">
      <c r="A39" s="21">
        <v>170</v>
      </c>
      <c r="B39" s="22">
        <v>797</v>
      </c>
      <c r="C39" s="22">
        <v>1206</v>
      </c>
      <c r="D39" s="2">
        <f t="shared" si="2"/>
        <v>130.41855696180662</v>
      </c>
      <c r="E39" s="20">
        <f>SUM(D$4:D39)*1000/195</f>
        <v>10578.841600761543</v>
      </c>
      <c r="F39" s="5">
        <f t="shared" si="0"/>
        <v>0</v>
      </c>
      <c r="G39" s="14">
        <f t="shared" si="1"/>
        <v>5</v>
      </c>
      <c r="H39" s="25"/>
    </row>
    <row r="40" spans="1:8" ht="12.75">
      <c r="A40" s="21">
        <v>175</v>
      </c>
      <c r="B40" s="22">
        <v>772</v>
      </c>
      <c r="C40" s="22">
        <v>1075</v>
      </c>
      <c r="D40" s="2">
        <f t="shared" si="2"/>
        <v>133.3641631023867</v>
      </c>
      <c r="E40" s="20">
        <f>SUM(D$4:D40)*1000/195</f>
        <v>11262.760385901987</v>
      </c>
      <c r="F40" s="5">
        <f t="shared" si="0"/>
        <v>0</v>
      </c>
      <c r="G40" s="14">
        <f t="shared" si="1"/>
        <v>3</v>
      </c>
      <c r="H40" s="25"/>
    </row>
    <row r="41" spans="1:8" ht="12.75">
      <c r="A41" s="21">
        <v>178</v>
      </c>
      <c r="B41" s="22">
        <v>742</v>
      </c>
      <c r="C41" s="22">
        <v>926</v>
      </c>
      <c r="D41" s="2">
        <f t="shared" si="2"/>
        <v>151.99013125857877</v>
      </c>
      <c r="E41" s="20">
        <f>SUM(D$4:D41)*1000/195</f>
        <v>12042.196956458802</v>
      </c>
      <c r="F41" s="5">
        <f t="shared" si="0"/>
        <v>4</v>
      </c>
      <c r="G41" s="14">
        <f t="shared" si="1"/>
        <v>0</v>
      </c>
      <c r="H41" s="25"/>
    </row>
    <row r="42" spans="1:8" ht="12.75">
      <c r="A42" s="21">
        <v>174</v>
      </c>
      <c r="B42" s="22">
        <v>597</v>
      </c>
      <c r="C42" s="22">
        <v>908</v>
      </c>
      <c r="D42" s="2">
        <f t="shared" si="2"/>
        <v>146.11296999240005</v>
      </c>
      <c r="E42" s="20">
        <f>SUM(D$4:D42)*1000/195</f>
        <v>12791.494238471108</v>
      </c>
      <c r="F42" s="5">
        <f t="shared" si="0"/>
        <v>0</v>
      </c>
      <c r="G42" s="14">
        <f t="shared" si="1"/>
        <v>1</v>
      </c>
      <c r="H42" s="25"/>
    </row>
    <row r="43" spans="1:8" ht="12.75">
      <c r="A43" s="21">
        <v>175</v>
      </c>
      <c r="B43" s="22">
        <v>509</v>
      </c>
      <c r="C43" s="22">
        <v>899</v>
      </c>
      <c r="D43" s="2">
        <f t="shared" si="2"/>
        <v>88.45903006477066</v>
      </c>
      <c r="E43" s="20">
        <f>SUM(D$4:D43)*1000/195</f>
        <v>13245.130290085315</v>
      </c>
      <c r="F43" s="5">
        <f t="shared" si="0"/>
        <v>0</v>
      </c>
      <c r="G43" s="14">
        <f t="shared" si="1"/>
        <v>5</v>
      </c>
      <c r="H43" s="25"/>
    </row>
    <row r="44" spans="1:8" ht="12.75">
      <c r="A44" s="21">
        <v>180</v>
      </c>
      <c r="B44" s="22">
        <v>382</v>
      </c>
      <c r="C44" s="22">
        <v>881</v>
      </c>
      <c r="D44" s="2">
        <f t="shared" si="2"/>
        <v>128.2692480682724</v>
      </c>
      <c r="E44" s="20">
        <f>SUM(D$4:D44)*1000/195</f>
        <v>13902.921305820048</v>
      </c>
      <c r="F44" s="5">
        <f t="shared" si="0"/>
        <v>0</v>
      </c>
      <c r="G44" s="14">
        <f t="shared" si="1"/>
        <v>0</v>
      </c>
      <c r="H44" s="25"/>
    </row>
    <row r="45" spans="1:8" ht="12.75">
      <c r="A45" s="21">
        <v>180</v>
      </c>
      <c r="B45" s="22">
        <v>288</v>
      </c>
      <c r="C45" s="22">
        <v>871</v>
      </c>
      <c r="D45" s="2">
        <f t="shared" si="2"/>
        <v>94.53041838477179</v>
      </c>
      <c r="E45" s="20">
        <f>SUM(D$4:D45)*1000/195</f>
        <v>14387.69268215221</v>
      </c>
      <c r="F45" s="5">
        <f t="shared" si="0"/>
        <v>0</v>
      </c>
      <c r="G45" s="14">
        <f t="shared" si="1"/>
        <v>2</v>
      </c>
      <c r="H45" s="25"/>
    </row>
    <row r="46" spans="1:8" ht="12.75">
      <c r="A46" s="21">
        <v>182</v>
      </c>
      <c r="B46" s="22">
        <v>263</v>
      </c>
      <c r="C46" s="22">
        <v>867</v>
      </c>
      <c r="D46" s="2">
        <f t="shared" si="2"/>
        <v>25.317977802344327</v>
      </c>
      <c r="E46" s="20">
        <f>SUM(D$4:D46)*1000/195</f>
        <v>14517.528465753976</v>
      </c>
      <c r="F46" s="5">
        <f t="shared" si="0"/>
        <v>2</v>
      </c>
      <c r="G46" s="14">
        <f t="shared" si="1"/>
        <v>0</v>
      </c>
      <c r="H46" s="25"/>
    </row>
    <row r="47" spans="1:8" ht="12.75">
      <c r="A47" s="21">
        <v>180</v>
      </c>
      <c r="B47" s="22">
        <v>242</v>
      </c>
      <c r="C47" s="22">
        <v>859</v>
      </c>
      <c r="D47" s="2">
        <f t="shared" si="2"/>
        <v>22.47220505424423</v>
      </c>
      <c r="E47" s="20">
        <f>SUM(D$4:D47)*1000/195</f>
        <v>14632.770542955226</v>
      </c>
      <c r="F47" s="5">
        <f t="shared" si="0"/>
        <v>5</v>
      </c>
      <c r="G47" s="14">
        <f t="shared" si="1"/>
        <v>0</v>
      </c>
      <c r="H47" s="25"/>
    </row>
    <row r="48" spans="1:8" ht="12.75">
      <c r="A48" s="21">
        <v>175</v>
      </c>
      <c r="B48" s="22">
        <v>197</v>
      </c>
      <c r="C48" s="22">
        <v>897</v>
      </c>
      <c r="D48" s="2">
        <f t="shared" si="2"/>
        <v>58.89821729050889</v>
      </c>
      <c r="E48" s="20">
        <f>SUM(D$4:D48)*1000/195</f>
        <v>14934.812682906555</v>
      </c>
      <c r="F48" s="5">
        <f t="shared" si="0"/>
        <v>0</v>
      </c>
      <c r="G48" s="14">
        <f t="shared" si="1"/>
        <v>0</v>
      </c>
      <c r="H48" s="25"/>
    </row>
    <row r="49" spans="1:8" ht="12.75">
      <c r="A49" s="21">
        <v>175</v>
      </c>
      <c r="B49" s="22">
        <v>193</v>
      </c>
      <c r="C49" s="22">
        <v>854</v>
      </c>
      <c r="D49" s="2">
        <f t="shared" si="2"/>
        <v>43.18564576337837</v>
      </c>
      <c r="E49" s="20">
        <f>SUM(D$4:D49)*1000/195</f>
        <v>15156.277532975164</v>
      </c>
      <c r="F49" s="5">
        <f t="shared" si="0"/>
        <v>0</v>
      </c>
      <c r="G49" s="14">
        <f t="shared" si="1"/>
        <v>0</v>
      </c>
      <c r="H49" s="25"/>
    </row>
    <row r="50" spans="1:8" ht="12.75">
      <c r="A50" s="21">
        <v>175</v>
      </c>
      <c r="B50" s="22">
        <v>180</v>
      </c>
      <c r="C50" s="22">
        <v>857</v>
      </c>
      <c r="D50" s="2">
        <f t="shared" si="2"/>
        <v>13.341664064126334</v>
      </c>
      <c r="E50" s="20">
        <f>SUM(D$4:D50)*1000/195</f>
        <v>15224.696323047605</v>
      </c>
      <c r="F50" s="5">
        <v>0</v>
      </c>
      <c r="G50" s="14">
        <f t="shared" si="1"/>
        <v>0</v>
      </c>
      <c r="H50" s="25" t="s">
        <v>14</v>
      </c>
    </row>
    <row r="51" spans="1:8" ht="12.75">
      <c r="A51" s="21"/>
      <c r="B51" s="22"/>
      <c r="C51" s="22"/>
      <c r="D51" s="2">
        <f t="shared" si="2"/>
        <v>875.6991492516137</v>
      </c>
      <c r="E51" s="20">
        <f>SUM(D$4:D51)*1000/195</f>
        <v>19715.461191004597</v>
      </c>
      <c r="F51" s="5">
        <f t="shared" si="0"/>
        <v>0</v>
      </c>
      <c r="G51" s="14">
        <f t="shared" si="1"/>
        <v>0</v>
      </c>
      <c r="H51" s="25"/>
    </row>
    <row r="52" spans="1:8" ht="12.75">
      <c r="A52" s="21"/>
      <c r="B52" s="22"/>
      <c r="C52" s="22"/>
      <c r="D52" s="2">
        <f t="shared" si="2"/>
        <v>0</v>
      </c>
      <c r="E52" s="20">
        <f>SUM(D$4:D52)*1000/195</f>
        <v>19715.461191004597</v>
      </c>
      <c r="F52" s="5">
        <f t="shared" si="0"/>
        <v>0</v>
      </c>
      <c r="G52" s="14">
        <f t="shared" si="1"/>
        <v>0</v>
      </c>
      <c r="H52" s="25"/>
    </row>
    <row r="53" spans="1:8" ht="12.75">
      <c r="A53" s="21"/>
      <c r="B53" s="22"/>
      <c r="C53" s="22"/>
      <c r="D53" s="2">
        <f t="shared" si="2"/>
        <v>0</v>
      </c>
      <c r="E53" s="20">
        <f>SUM(D$4:D53)*1000/195</f>
        <v>19715.461191004597</v>
      </c>
      <c r="F53" s="5">
        <f t="shared" si="0"/>
        <v>0</v>
      </c>
      <c r="G53" s="14">
        <f t="shared" si="1"/>
        <v>0</v>
      </c>
      <c r="H53" s="25"/>
    </row>
    <row r="54" spans="1:8" ht="12.75">
      <c r="A54" s="21"/>
      <c r="B54" s="22"/>
      <c r="C54" s="22"/>
      <c r="D54" s="2">
        <f t="shared" si="2"/>
        <v>0</v>
      </c>
      <c r="E54" s="20">
        <f>SUM(D$4:D54)*1000/195</f>
        <v>19715.461191004597</v>
      </c>
      <c r="F54" s="5">
        <f t="shared" si="0"/>
        <v>0</v>
      </c>
      <c r="G54" s="14">
        <f t="shared" si="1"/>
        <v>0</v>
      </c>
      <c r="H54" s="25"/>
    </row>
    <row r="55" spans="1:8" ht="12.75">
      <c r="A55" s="21"/>
      <c r="B55" s="22"/>
      <c r="C55" s="22"/>
      <c r="D55" s="2">
        <f t="shared" si="2"/>
        <v>0</v>
      </c>
      <c r="E55" s="20">
        <f>SUM(D$4:D55)*1000/195</f>
        <v>19715.461191004597</v>
      </c>
      <c r="F55" s="5">
        <f t="shared" si="0"/>
        <v>0</v>
      </c>
      <c r="G55" s="14">
        <f t="shared" si="1"/>
        <v>0</v>
      </c>
      <c r="H55" s="25"/>
    </row>
    <row r="56" spans="1:8" ht="12.75">
      <c r="A56" s="21"/>
      <c r="B56" s="22"/>
      <c r="C56" s="22"/>
      <c r="D56" s="2">
        <f t="shared" si="2"/>
        <v>0</v>
      </c>
      <c r="E56" s="20">
        <f>SUM(D$4:D56)*1000/195</f>
        <v>19715.461191004597</v>
      </c>
      <c r="F56" s="5">
        <f t="shared" si="0"/>
        <v>0</v>
      </c>
      <c r="G56" s="14">
        <f t="shared" si="1"/>
        <v>0</v>
      </c>
      <c r="H56" s="25"/>
    </row>
    <row r="57" spans="1:8" ht="12.75">
      <c r="A57" s="21"/>
      <c r="B57" s="22"/>
      <c r="C57" s="22"/>
      <c r="D57" s="2">
        <f t="shared" si="2"/>
        <v>0</v>
      </c>
      <c r="E57" s="20">
        <f>SUM(D$4:D57)*1000/195</f>
        <v>19715.461191004597</v>
      </c>
      <c r="F57" s="5">
        <f t="shared" si="0"/>
        <v>0</v>
      </c>
      <c r="G57" s="14">
        <f t="shared" si="1"/>
        <v>0</v>
      </c>
      <c r="H57" s="25"/>
    </row>
    <row r="58" spans="1:8" ht="12.75">
      <c r="A58" s="21"/>
      <c r="B58" s="22"/>
      <c r="C58" s="22"/>
      <c r="D58" s="2">
        <f t="shared" si="2"/>
        <v>0</v>
      </c>
      <c r="E58" s="20">
        <f>SUM(D$4:D58)*1000/195</f>
        <v>19715.461191004597</v>
      </c>
      <c r="F58" s="5">
        <f t="shared" si="0"/>
        <v>0</v>
      </c>
      <c r="G58" s="14">
        <f t="shared" si="1"/>
        <v>0</v>
      </c>
      <c r="H58" s="25"/>
    </row>
    <row r="59" spans="1:8" ht="12.75">
      <c r="A59" s="21"/>
      <c r="B59" s="22"/>
      <c r="C59" s="22"/>
      <c r="D59" s="2">
        <f t="shared" si="2"/>
        <v>0</v>
      </c>
      <c r="E59" s="20">
        <f>SUM(D$4:D59)*1000/195</f>
        <v>19715.461191004597</v>
      </c>
      <c r="F59" s="5">
        <f t="shared" si="0"/>
        <v>0</v>
      </c>
      <c r="G59" s="14">
        <f t="shared" si="1"/>
        <v>0</v>
      </c>
      <c r="H59" s="25"/>
    </row>
    <row r="60" spans="1:8" ht="12.75">
      <c r="A60" s="21"/>
      <c r="B60" s="22"/>
      <c r="C60" s="22"/>
      <c r="D60" s="2">
        <f t="shared" si="2"/>
        <v>0</v>
      </c>
      <c r="E60" s="20">
        <f>SUM(D$4:D60)*1000/195</f>
        <v>19715.461191004597</v>
      </c>
      <c r="F60" s="5">
        <f t="shared" si="0"/>
        <v>0</v>
      </c>
      <c r="G60" s="14">
        <f t="shared" si="1"/>
        <v>0</v>
      </c>
      <c r="H60" s="25"/>
    </row>
    <row r="61" spans="1:8" ht="12.75">
      <c r="A61" s="21"/>
      <c r="B61" s="22"/>
      <c r="C61" s="22"/>
      <c r="D61" s="2">
        <f t="shared" si="2"/>
        <v>0</v>
      </c>
      <c r="E61" s="20">
        <f>SUM(D$4:D61)*1000/195</f>
        <v>19715.461191004597</v>
      </c>
      <c r="F61" s="5">
        <f t="shared" si="0"/>
        <v>0</v>
      </c>
      <c r="G61" s="14">
        <f t="shared" si="1"/>
        <v>0</v>
      </c>
      <c r="H61" s="25"/>
    </row>
    <row r="62" spans="1:8" ht="12.75">
      <c r="A62" s="21"/>
      <c r="B62" s="22"/>
      <c r="C62" s="22"/>
      <c r="D62" s="2">
        <f aca="true" t="shared" si="3" ref="D62:D68">SQRT((B62-B61)*(B62-B61)+(C62-C61)*(C62-C61))</f>
        <v>0</v>
      </c>
      <c r="E62" s="20">
        <f>SUM(D$4:D62)*1000/195</f>
        <v>19715.461191004597</v>
      </c>
      <c r="F62" s="5">
        <f aca="true" t="shared" si="4" ref="F62:F67">IF(A62-A63&gt;0,A62-A63,0)</f>
        <v>0</v>
      </c>
      <c r="G62" s="14">
        <f aca="true" t="shared" si="5" ref="G62:G67">IF(A63-A62&gt;0,A63-A62,0)</f>
        <v>0</v>
      </c>
      <c r="H62" s="25"/>
    </row>
    <row r="63" spans="1:8" ht="12.75">
      <c r="A63" s="21"/>
      <c r="B63" s="22"/>
      <c r="C63" s="22"/>
      <c r="D63" s="2">
        <f t="shared" si="3"/>
        <v>0</v>
      </c>
      <c r="E63" s="20">
        <f>SUM(D$4:D63)*1000/195</f>
        <v>19715.461191004597</v>
      </c>
      <c r="F63" s="5">
        <f t="shared" si="4"/>
        <v>0</v>
      </c>
      <c r="G63" s="14">
        <f t="shared" si="5"/>
        <v>0</v>
      </c>
      <c r="H63" s="25"/>
    </row>
    <row r="64" spans="1:8" ht="12.75">
      <c r="A64" s="21"/>
      <c r="B64" s="22"/>
      <c r="C64" s="22"/>
      <c r="D64" s="2">
        <f t="shared" si="3"/>
        <v>0</v>
      </c>
      <c r="E64" s="20">
        <f>SUM(D$4:D64)*1000/195</f>
        <v>19715.461191004597</v>
      </c>
      <c r="F64" s="5">
        <f t="shared" si="4"/>
        <v>0</v>
      </c>
      <c r="G64" s="14">
        <f t="shared" si="5"/>
        <v>0</v>
      </c>
      <c r="H64" s="25"/>
    </row>
    <row r="65" spans="1:8" ht="12.75">
      <c r="A65" s="21"/>
      <c r="B65" s="22"/>
      <c r="C65" s="22"/>
      <c r="D65" s="2">
        <f t="shared" si="3"/>
        <v>0</v>
      </c>
      <c r="E65" s="20">
        <f>SUM(D$4:D65)*1000/195</f>
        <v>19715.461191004597</v>
      </c>
      <c r="F65" s="5">
        <f t="shared" si="4"/>
        <v>0</v>
      </c>
      <c r="G65" s="14">
        <f t="shared" si="5"/>
        <v>0</v>
      </c>
      <c r="H65" s="25"/>
    </row>
    <row r="66" spans="1:8" ht="12.75">
      <c r="A66" s="21"/>
      <c r="B66" s="22"/>
      <c r="C66" s="22"/>
      <c r="D66" s="2">
        <f t="shared" si="3"/>
        <v>0</v>
      </c>
      <c r="E66" s="20">
        <f>SUM(D$4:D66)*1000/195</f>
        <v>19715.461191004597</v>
      </c>
      <c r="F66" s="5">
        <v>0</v>
      </c>
      <c r="G66" s="14">
        <f t="shared" si="5"/>
        <v>0</v>
      </c>
      <c r="H66" s="25"/>
    </row>
    <row r="67" spans="1:8" ht="12.75">
      <c r="A67" s="21"/>
      <c r="B67" s="22"/>
      <c r="C67" s="22"/>
      <c r="D67" s="2">
        <v>0</v>
      </c>
      <c r="E67" s="20">
        <f>SUM(D$4:D67)*1000/195</f>
        <v>19715.461191004597</v>
      </c>
      <c r="F67" s="5">
        <f t="shared" si="4"/>
        <v>0</v>
      </c>
      <c r="G67" s="14">
        <f t="shared" si="5"/>
        <v>0</v>
      </c>
      <c r="H67" s="25"/>
    </row>
    <row r="68" spans="1:8" ht="12.75">
      <c r="A68" s="21"/>
      <c r="B68" s="22"/>
      <c r="C68" s="22"/>
      <c r="D68" s="2">
        <f t="shared" si="3"/>
        <v>0</v>
      </c>
      <c r="E68" s="20">
        <f>SUM(D$4:D68)*1000/195</f>
        <v>19715.461191004597</v>
      </c>
      <c r="F68" s="5">
        <v>0</v>
      </c>
      <c r="G68" s="14">
        <v>0</v>
      </c>
      <c r="H68" s="25"/>
    </row>
    <row r="69" spans="1:8" ht="12.75">
      <c r="A69" s="21"/>
      <c r="B69" s="22"/>
      <c r="C69" s="22"/>
      <c r="D69" s="31"/>
      <c r="E69" s="32"/>
      <c r="F69" s="33"/>
      <c r="G69" s="34"/>
      <c r="H69" s="25"/>
    </row>
    <row r="70" spans="1:8" ht="13.5" thickBot="1">
      <c r="A70" s="21"/>
      <c r="B70" s="22"/>
      <c r="C70" s="22"/>
      <c r="D70" s="22"/>
      <c r="E70" s="23"/>
      <c r="F70" s="21"/>
      <c r="G70" s="24"/>
      <c r="H70" s="25"/>
    </row>
    <row r="71" spans="1:8" ht="26.25" customHeight="1" thickBot="1">
      <c r="A71" s="26"/>
      <c r="B71" s="27"/>
      <c r="C71" s="27"/>
      <c r="D71" s="27"/>
      <c r="E71" s="28"/>
      <c r="F71" s="26">
        <f>SUM(F4:F70)</f>
        <v>73</v>
      </c>
      <c r="G71" s="29">
        <f>SUM(G4:G70)</f>
        <v>93</v>
      </c>
      <c r="H71" s="3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horvabe</cp:lastModifiedBy>
  <dcterms:created xsi:type="dcterms:W3CDTF">2003-07-31T04:52:09Z</dcterms:created>
  <dcterms:modified xsi:type="dcterms:W3CDTF">2009-04-17T04:32:23Z</dcterms:modified>
  <cp:category/>
  <cp:version/>
  <cp:contentType/>
  <cp:contentStatus/>
</cp:coreProperties>
</file>