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<sst xmlns="http://schemas.openxmlformats.org/spreadsheetml/2006/main" count="18" uniqueCount="15">
  <si>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</si>
  <si>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</si>
  <si>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</si>
  <si>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</si>
  <si>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</si>
  <si>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</si>
  <si>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</si>
  <si>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</si>
  <si>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</si>
  <si>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Szenna, pecsételőhely</t>
  </si>
  <si>
    <t>Dadai-tanyák</t>
  </si>
  <si>
    <t>Kaposmérő, vasútállomás</t>
  </si>
  <si>
    <t>Kaposdada</t>
  </si>
  <si>
    <t>61-es út, letérés a K jelzésről</t>
  </si>
  <si>
    <t>Patca, Katicatanya th.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</si>
</sst>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Patca, Katicatanya th. - Kaposmérő vá.
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11625"/>
          <c:w val="0.7655"/>
          <c:h val="0.54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Adatlap!$E$4:$E$71</c:f>
              <c:numCache>
                <c:ptCount val="68"/>
                <c:pt idx="0">
                  <c:v>0</c:v>
                </c:pt>
                <c:pt idx="1">
                  <c:v>544.8944188364922</c:v>
                </c:pt>
                <c:pt idx="2">
                  <c:v>632.0739060159793</c:v>
                </c:pt>
                <c:pt idx="3">
                  <c:v>1056.508402355642</c:v>
                </c:pt>
                <c:pt idx="4">
                  <c:v>1171.7504795568943</c:v>
                </c:pt>
                <c:pt idx="5">
                  <c:v>1254.4403026163668</c:v>
                </c:pt>
                <c:pt idx="6">
                  <c:v>1346.8903353205715</c:v>
                </c:pt>
                <c:pt idx="7">
                  <c:v>1412.5634044224469</c:v>
                </c:pt>
                <c:pt idx="8">
                  <c:v>1507.1228347536562</c:v>
                </c:pt>
                <c:pt idx="9">
                  <c:v>1573.986449165991</c:v>
                </c:pt>
                <c:pt idx="10">
                  <c:v>1702.6011794632677</c:v>
                </c:pt>
                <c:pt idx="11">
                  <c:v>1991.3332463403804</c:v>
                </c:pt>
                <c:pt idx="12">
                  <c:v>2336.107324575695</c:v>
                </c:pt>
                <c:pt idx="13">
                  <c:v>2598.1982443537595</c:v>
                </c:pt>
                <c:pt idx="14">
                  <c:v>2856.448055882255</c:v>
                </c:pt>
                <c:pt idx="15">
                  <c:v>2856.448055882255</c:v>
                </c:pt>
                <c:pt idx="16">
                  <c:v>3205.166004600204</c:v>
                </c:pt>
                <c:pt idx="17">
                  <c:v>3385.3113181412327</c:v>
                </c:pt>
                <c:pt idx="18">
                  <c:v>3575.124195303507</c:v>
                </c:pt>
                <c:pt idx="19">
                  <c:v>3657.81401836298</c:v>
                </c:pt>
                <c:pt idx="20">
                  <c:v>3945.4052982154917</c:v>
                </c:pt>
                <c:pt idx="21">
                  <c:v>4152.384129708933</c:v>
                </c:pt>
                <c:pt idx="22">
                  <c:v>4473.542454054598</c:v>
                </c:pt>
                <c:pt idx="23">
                  <c:v>4642.228445884327</c:v>
                </c:pt>
                <c:pt idx="24">
                  <c:v>4714.752218313716</c:v>
                </c:pt>
                <c:pt idx="25">
                  <c:v>4920.456537494553</c:v>
                </c:pt>
                <c:pt idx="26">
                  <c:v>4998.060362881331</c:v>
                </c:pt>
                <c:pt idx="27">
                  <c:v>5059.81212995206</c:v>
                </c:pt>
                <c:pt idx="28">
                  <c:v>5400.17199674273</c:v>
                </c:pt>
                <c:pt idx="29">
                  <c:v>5542.011142239543</c:v>
                </c:pt>
                <c:pt idx="30">
                  <c:v>5761.268150715769</c:v>
                </c:pt>
                <c:pt idx="31">
                  <c:v>6116.449577811621</c:v>
                </c:pt>
                <c:pt idx="32">
                  <c:v>6462.783813809632</c:v>
                </c:pt>
                <c:pt idx="33">
                  <c:v>6637.218186647529</c:v>
                </c:pt>
                <c:pt idx="34">
                  <c:v>7165.448208465707</c:v>
                </c:pt>
                <c:pt idx="35">
                  <c:v>7501.453280278653</c:v>
                </c:pt>
                <c:pt idx="36">
                  <c:v>7635.6712528766275</c:v>
                </c:pt>
                <c:pt idx="37">
                  <c:v>7766.41534296875</c:v>
                </c:pt>
                <c:pt idx="38">
                  <c:v>7862.765569779293</c:v>
                </c:pt>
                <c:pt idx="39">
                  <c:v>7973.7056090243395</c:v>
                </c:pt>
                <c:pt idx="40">
                  <c:v>8060.885096203827</c:v>
                </c:pt>
                <c:pt idx="41">
                  <c:v>8439.157580427622</c:v>
                </c:pt>
                <c:pt idx="42">
                  <c:v>8684.723116710964</c:v>
                </c:pt>
                <c:pt idx="43">
                  <c:v>8760.440158045494</c:v>
                </c:pt>
                <c:pt idx="44">
                  <c:v>8880.049427683347</c:v>
                </c:pt>
                <c:pt idx="45">
                  <c:v>9020.116097260245</c:v>
                </c:pt>
                <c:pt idx="46">
                  <c:v>9139.725366898097</c:v>
                </c:pt>
                <c:pt idx="47">
                  <c:v>9275.985164391292</c:v>
                </c:pt>
                <c:pt idx="48">
                  <c:v>9562.889794764613</c:v>
                </c:pt>
                <c:pt idx="49">
                  <c:v>9673.829834009659</c:v>
                </c:pt>
                <c:pt idx="50">
                  <c:v>10017.457845655832</c:v>
                </c:pt>
                <c:pt idx="51">
                  <c:v>10413.360595719807</c:v>
                </c:pt>
                <c:pt idx="52">
                  <c:v>10656.612723425067</c:v>
                </c:pt>
                <c:pt idx="53">
                  <c:v>10979.730343979394</c:v>
                </c:pt>
                <c:pt idx="54">
                  <c:v>11275.036601392478</c:v>
                </c:pt>
                <c:pt idx="55">
                  <c:v>11602.278778490814</c:v>
                </c:pt>
                <c:pt idx="56">
                  <c:v>11756.210378693926</c:v>
                </c:pt>
                <c:pt idx="57">
                  <c:v>12280.316957031706</c:v>
                </c:pt>
                <c:pt idx="58">
                  <c:v>12969.884182601396</c:v>
                </c:pt>
                <c:pt idx="59">
                  <c:v>13140.353619920317</c:v>
                </c:pt>
                <c:pt idx="60">
                  <c:v>13299.410670374376</c:v>
                </c:pt>
                <c:pt idx="61">
                  <c:v>13430.756808578128</c:v>
                </c:pt>
                <c:pt idx="62">
                  <c:v>13692.244988762372</c:v>
                </c:pt>
                <c:pt idx="63">
                  <c:v>13692.244988762372</c:v>
                </c:pt>
                <c:pt idx="64">
                  <c:v>13692.244988762372</c:v>
                </c:pt>
              </c:numCache>
            </c:numRef>
          </c:xVal>
          <c:yVal>
            <c:numRef>
              <c:f>Adatlap!$A$4:$A$71</c:f>
              <c:numCache>
                <c:ptCount val="68"/>
                <c:pt idx="0">
                  <c:v>173</c:v>
                </c:pt>
                <c:pt idx="1">
                  <c:v>170</c:v>
                </c:pt>
                <c:pt idx="2">
                  <c:v>172</c:v>
                </c:pt>
                <c:pt idx="3">
                  <c:v>180</c:v>
                </c:pt>
                <c:pt idx="4">
                  <c:v>175</c:v>
                </c:pt>
                <c:pt idx="5">
                  <c:v>180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213</c:v>
                </c:pt>
                <c:pt idx="12">
                  <c:v>215</c:v>
                </c:pt>
                <c:pt idx="13">
                  <c:v>210</c:v>
                </c:pt>
                <c:pt idx="14">
                  <c:v>205</c:v>
                </c:pt>
                <c:pt idx="15">
                  <c:v>205</c:v>
                </c:pt>
                <c:pt idx="16">
                  <c:v>205</c:v>
                </c:pt>
                <c:pt idx="17">
                  <c:v>180</c:v>
                </c:pt>
                <c:pt idx="18">
                  <c:v>170</c:v>
                </c:pt>
                <c:pt idx="19">
                  <c:v>170</c:v>
                </c:pt>
                <c:pt idx="20">
                  <c:v>160</c:v>
                </c:pt>
                <c:pt idx="21">
                  <c:v>158</c:v>
                </c:pt>
                <c:pt idx="22">
                  <c:v>162</c:v>
                </c:pt>
                <c:pt idx="23">
                  <c:v>158</c:v>
                </c:pt>
                <c:pt idx="24">
                  <c:v>160</c:v>
                </c:pt>
                <c:pt idx="25">
                  <c:v>180</c:v>
                </c:pt>
                <c:pt idx="26">
                  <c:v>190</c:v>
                </c:pt>
                <c:pt idx="27">
                  <c:v>195</c:v>
                </c:pt>
                <c:pt idx="28">
                  <c:v>205</c:v>
                </c:pt>
                <c:pt idx="29">
                  <c:v>210</c:v>
                </c:pt>
                <c:pt idx="30">
                  <c:v>215</c:v>
                </c:pt>
                <c:pt idx="31">
                  <c:v>208</c:v>
                </c:pt>
                <c:pt idx="32">
                  <c:v>206</c:v>
                </c:pt>
                <c:pt idx="33">
                  <c:v>202</c:v>
                </c:pt>
                <c:pt idx="34">
                  <c:v>205</c:v>
                </c:pt>
                <c:pt idx="35">
                  <c:v>203</c:v>
                </c:pt>
                <c:pt idx="36">
                  <c:v>202</c:v>
                </c:pt>
                <c:pt idx="37">
                  <c:v>205</c:v>
                </c:pt>
                <c:pt idx="38">
                  <c:v>200</c:v>
                </c:pt>
                <c:pt idx="39">
                  <c:v>198</c:v>
                </c:pt>
                <c:pt idx="40">
                  <c:v>198</c:v>
                </c:pt>
                <c:pt idx="41">
                  <c:v>190</c:v>
                </c:pt>
                <c:pt idx="42">
                  <c:v>193</c:v>
                </c:pt>
                <c:pt idx="43">
                  <c:v>191</c:v>
                </c:pt>
                <c:pt idx="44">
                  <c:v>190</c:v>
                </c:pt>
                <c:pt idx="45">
                  <c:v>180</c:v>
                </c:pt>
                <c:pt idx="46">
                  <c:v>160</c:v>
                </c:pt>
                <c:pt idx="47">
                  <c:v>155</c:v>
                </c:pt>
                <c:pt idx="48">
                  <c:v>150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  <c:pt idx="52">
                  <c:v>140</c:v>
                </c:pt>
                <c:pt idx="53">
                  <c:v>150</c:v>
                </c:pt>
                <c:pt idx="54">
                  <c:v>140</c:v>
                </c:pt>
                <c:pt idx="55">
                  <c:v>138</c:v>
                </c:pt>
                <c:pt idx="56">
                  <c:v>140</c:v>
                </c:pt>
                <c:pt idx="57">
                  <c:v>150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</c:numCache>
            </c:numRef>
          </c:yVal>
          <c:smooth val="0"/>
        </c:ser>
        <c:axId val="60495159"/>
        <c:axId val="7585520"/>
      </c:scatterChart>
      <c:valAx>
        <c:axId val="60495159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crossBetween val="midCat"/>
        <c:dispUnits/>
        <c:majorUnit val="5000"/>
        <c:minorUnit val="1000"/>
      </c:valAx>
      <c:valAx>
        <c:axId val="758552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0.58225</cdr:y>
    </cdr:from>
    <cdr:to>
      <cdr:x>0.176</cdr:x>
      <cdr:y>0.94125</cdr:y>
    </cdr:to>
    <cdr:sp>
      <cdr:nvSpPr>
        <cdr:cNvPr id="1" name="Line 1"/>
        <cdr:cNvSpPr>
          <a:spLocks/>
        </cdr:cNvSpPr>
      </cdr:nvSpPr>
      <cdr:spPr>
        <a:xfrm>
          <a:off x="1628775" y="332422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</cdr:x>
      <cdr:y>0.51675</cdr:y>
    </cdr:from>
    <cdr:to>
      <cdr:x>0.316</cdr:x>
      <cdr:y>0.945</cdr:y>
    </cdr:to>
    <cdr:sp>
      <cdr:nvSpPr>
        <cdr:cNvPr id="2" name="Line 40"/>
        <cdr:cNvSpPr>
          <a:spLocks/>
        </cdr:cNvSpPr>
      </cdr:nvSpPr>
      <cdr:spPr>
        <a:xfrm>
          <a:off x="2933700" y="29527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0.50975</cdr:y>
    </cdr:from>
    <cdr:to>
      <cdr:x>0.47775</cdr:x>
      <cdr:y>0.94025</cdr:y>
    </cdr:to>
    <cdr:sp>
      <cdr:nvSpPr>
        <cdr:cNvPr id="3" name="Line 44"/>
        <cdr:cNvSpPr>
          <a:spLocks/>
        </cdr:cNvSpPr>
      </cdr:nvSpPr>
      <cdr:spPr>
        <a:xfrm>
          <a:off x="4438650" y="2905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0.5345</cdr:y>
    </cdr:from>
    <cdr:to>
      <cdr:x>0.53375</cdr:x>
      <cdr:y>0.94025</cdr:y>
    </cdr:to>
    <cdr:sp>
      <cdr:nvSpPr>
        <cdr:cNvPr id="4" name="Line 46"/>
        <cdr:cNvSpPr>
          <a:spLocks/>
        </cdr:cNvSpPr>
      </cdr:nvSpPr>
      <cdr:spPr>
        <a:xfrm>
          <a:off x="4962525" y="304800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0.58975</cdr:x>
      <cdr:y>0.53825</cdr:y>
    </cdr:from>
    <cdr:to>
      <cdr:x>0.58975</cdr:x>
      <cdr:y>0.94125</cdr:y>
    </cdr:to>
    <cdr:sp>
      <cdr:nvSpPr>
        <cdr:cNvPr id="5" name="Line 48"/>
        <cdr:cNvSpPr>
          <a:spLocks/>
        </cdr:cNvSpPr>
      </cdr:nvSpPr>
      <cdr:spPr>
        <a:xfrm>
          <a:off x="5486400" y="30670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0.53725</cdr:x>
      <cdr:y>0.733</cdr:y>
    </cdr:from>
    <cdr:to>
      <cdr:x>0.7905</cdr:x>
      <cdr:y>0.733</cdr:y>
    </cdr:to>
    <cdr:sp>
      <cdr:nvSpPr>
        <cdr:cNvPr id="6" name="Egyenes összekötő 22"/>
        <cdr:cNvSpPr>
          <a:spLocks/>
        </cdr:cNvSpPr>
      </cdr:nvSpPr>
      <cdr:spPr>
        <a:xfrm rot="5400000">
          <a:off x="4991100" y="41814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0.683</cdr:y>
    </cdr:from>
    <cdr:to>
      <cdr:x>0.25425</cdr:x>
      <cdr:y>0.943</cdr:y>
    </cdr:to>
    <cdr:sp>
      <cdr:nvSpPr>
        <cdr:cNvPr id="7" name="Szövegdoboz 23"/>
        <cdr:cNvSpPr txBox="1">
          <a:spLocks noChangeArrowheads="1"/>
        </cdr:cNvSpPr>
      </cdr:nvSpPr>
      <cdr:spPr>
        <a:xfrm rot="16200000">
          <a:off x="1409700" y="3895725"/>
          <a:ext cx="95250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Patca, Katicatanya th.</a:t>
          </a:r>
        </a:p>
      </cdr:txBody>
    </cdr:sp>
  </cdr:relSizeAnchor>
  <cdr:relSizeAnchor xmlns:cdr="http://schemas.openxmlformats.org/drawingml/2006/chartDrawing">
    <cdr:from>
      <cdr:x>0.292</cdr:x>
      <cdr:y>0.71225</cdr:y>
    </cdr:from>
    <cdr:to>
      <cdr:x>0.39125</cdr:x>
      <cdr:y>0.94125</cdr:y>
    </cdr:to>
    <cdr:sp>
      <cdr:nvSpPr>
        <cdr:cNvPr id="8" name="Szövegdoboz 26"/>
        <cdr:cNvSpPr txBox="1">
          <a:spLocks noChangeArrowheads="1"/>
        </cdr:cNvSpPr>
      </cdr:nvSpPr>
      <cdr:spPr>
        <a:xfrm rot="16200000">
          <a:off x="2714625" y="4067175"/>
          <a:ext cx="92392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Szenna, pecsételőhely</a:t>
          </a:r>
        </a:p>
      </cdr:txBody>
    </cdr:sp>
  </cdr:relSizeAnchor>
  <cdr:relSizeAnchor xmlns:cdr="http://schemas.openxmlformats.org/drawingml/2006/chartDrawing">
    <cdr:from>
      <cdr:x>0.453</cdr:x>
      <cdr:y>0.69125</cdr:y>
    </cdr:from>
    <cdr:to>
      <cdr:x>0.5515</cdr:x>
      <cdr:y>0.9345</cdr:y>
    </cdr:to>
    <cdr:sp>
      <cdr:nvSpPr>
        <cdr:cNvPr id="9" name="Szövegdoboz 27"/>
        <cdr:cNvSpPr txBox="1">
          <a:spLocks noChangeArrowheads="1"/>
        </cdr:cNvSpPr>
      </cdr:nvSpPr>
      <cdr:spPr>
        <a:xfrm rot="16200000">
          <a:off x="4210050" y="3943350"/>
          <a:ext cx="9144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Dadai-tanyák</a:t>
          </a:r>
        </a:p>
      </cdr:txBody>
    </cdr:sp>
  </cdr:relSizeAnchor>
  <cdr:relSizeAnchor xmlns:cdr="http://schemas.openxmlformats.org/drawingml/2006/chartDrawing">
    <cdr:from>
      <cdr:x>0.51025</cdr:x>
      <cdr:y>0.72625</cdr:y>
    </cdr:from>
    <cdr:to>
      <cdr:x>0.609</cdr:x>
      <cdr:y>0.9345</cdr:y>
    </cdr:to>
    <cdr:sp>
      <cdr:nvSpPr>
        <cdr:cNvPr id="10" name="Szövegdoboz 28"/>
        <cdr:cNvSpPr txBox="1">
          <a:spLocks noChangeArrowheads="1"/>
        </cdr:cNvSpPr>
      </cdr:nvSpPr>
      <cdr:spPr>
        <a:xfrm rot="16200000">
          <a:off x="4743450" y="4143375"/>
          <a:ext cx="91440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Kaposdada</a:t>
          </a:r>
        </a:p>
      </cdr:txBody>
    </cdr:sp>
  </cdr:relSizeAnchor>
  <cdr:relSizeAnchor xmlns:cdr="http://schemas.openxmlformats.org/drawingml/2006/chartDrawing">
    <cdr:from>
      <cdr:x>0.565</cdr:x>
      <cdr:y>0.72425</cdr:y>
    </cdr:from>
    <cdr:to>
      <cdr:x>0.6635</cdr:x>
      <cdr:y>0.93625</cdr:y>
    </cdr:to>
    <cdr:sp>
      <cdr:nvSpPr>
        <cdr:cNvPr id="11" name="Szövegdoboz 29"/>
        <cdr:cNvSpPr txBox="1">
          <a:spLocks noChangeArrowheads="1"/>
        </cdr:cNvSpPr>
      </cdr:nvSpPr>
      <cdr:spPr>
        <a:xfrm rot="16200000">
          <a:off x="5257800" y="4133850"/>
          <a:ext cx="91440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61-es út, letérés a K jelzésről</a:t>
          </a:r>
        </a:p>
      </cdr:txBody>
    </cdr:sp>
  </cdr:relSizeAnchor>
  <cdr:relSizeAnchor xmlns:cdr="http://schemas.openxmlformats.org/drawingml/2006/chartDrawing">
    <cdr:from>
      <cdr:x>0.64025</cdr:x>
      <cdr:y>0.7035</cdr:y>
    </cdr:from>
    <cdr:to>
      <cdr:x>0.73875</cdr:x>
      <cdr:y>0.93975</cdr:y>
    </cdr:to>
    <cdr:sp>
      <cdr:nvSpPr>
        <cdr:cNvPr id="12" name="Szövegdoboz 30"/>
        <cdr:cNvSpPr txBox="1">
          <a:spLocks noChangeArrowheads="1"/>
        </cdr:cNvSpPr>
      </cdr:nvSpPr>
      <cdr:spPr>
        <a:xfrm rot="16200000">
          <a:off x="5953125" y="4019550"/>
          <a:ext cx="9144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Kaposmérő, 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28">
      <selection activeCell="F4" sqref="F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6" t="s">
        <v>0</v>
      </c>
      <c r="B2" s="7" t="s">
        <v>1</v>
      </c>
      <c r="C2" s="7" t="s">
        <v>2</v>
      </c>
      <c r="D2" s="8" t="s">
        <v>3</v>
      </c>
      <c r="E2" s="18" t="s">
        <v>4</v>
      </c>
      <c r="F2" s="16" t="s">
        <v>8</v>
      </c>
      <c r="G2" s="15" t="s">
        <v>7</v>
      </c>
      <c r="H2" s="9" t="s">
        <v>5</v>
      </c>
    </row>
    <row r="3" spans="1:8" ht="12.75" customHeight="1" thickBot="1">
      <c r="A3" s="17" t="s">
        <v>6</v>
      </c>
      <c r="B3" s="10"/>
      <c r="C3" s="10"/>
      <c r="D3" s="11"/>
      <c r="E3" s="19" t="s">
        <v>6</v>
      </c>
      <c r="F3" s="13" t="s">
        <v>6</v>
      </c>
      <c r="G3" s="13" t="s">
        <v>6</v>
      </c>
      <c r="H3" s="12"/>
    </row>
    <row r="4" spans="1:8" ht="12.75">
      <c r="A4" s="3">
        <v>173</v>
      </c>
      <c r="B4" s="1">
        <v>171</v>
      </c>
      <c r="C4" s="1">
        <v>640</v>
      </c>
      <c r="D4" s="2">
        <v>0</v>
      </c>
      <c r="E4" s="20">
        <v>0</v>
      </c>
      <c r="F4" s="5">
        <f aca="true" t="shared" si="0" ref="F4:F61">IF(A4-A5&gt;0,A4-A5,0)</f>
        <v>3</v>
      </c>
      <c r="G4" s="14">
        <f aca="true" t="shared" si="1" ref="G4:G61">IF(A5-A4&gt;0,A5-A4,0)</f>
        <v>0</v>
      </c>
      <c r="H4" s="4" t="s">
        <v>14</v>
      </c>
    </row>
    <row r="5" spans="1:8" ht="12.75">
      <c r="A5" s="3">
        <v>170</v>
      </c>
      <c r="B5" s="1">
        <v>232</v>
      </c>
      <c r="C5" s="1">
        <v>553</v>
      </c>
      <c r="D5" s="2">
        <f>SQRT((B5-B4)*(B5-B4)+(C5-C4)*(C5-C4))</f>
        <v>106.25441167311595</v>
      </c>
      <c r="E5" s="20">
        <f>SUM(D$4:D5)*1000/195</f>
        <v>544.8944188364922</v>
      </c>
      <c r="F5" s="5">
        <f t="shared" si="0"/>
        <v>0</v>
      </c>
      <c r="G5" s="14">
        <f t="shared" si="1"/>
        <v>2</v>
      </c>
      <c r="H5" s="4"/>
    </row>
    <row r="6" spans="1:8" ht="12.75">
      <c r="A6" s="3">
        <v>172</v>
      </c>
      <c r="B6" s="1">
        <v>217</v>
      </c>
      <c r="C6" s="1">
        <v>545</v>
      </c>
      <c r="D6" s="2">
        <f aca="true" t="shared" si="2" ref="D6:D61">SQRT((B6-B5)*(B6-B5)+(C6-C5)*(C6-C5))</f>
        <v>17</v>
      </c>
      <c r="E6" s="20">
        <f>SUM(D$4:D6)*1000/195</f>
        <v>632.0739060159793</v>
      </c>
      <c r="F6" s="5">
        <f t="shared" si="0"/>
        <v>0</v>
      </c>
      <c r="G6" s="14">
        <f t="shared" si="1"/>
        <v>8</v>
      </c>
      <c r="H6" s="4"/>
    </row>
    <row r="7" spans="1:8" ht="12.75">
      <c r="A7" s="3">
        <v>180</v>
      </c>
      <c r="B7" s="1">
        <v>182</v>
      </c>
      <c r="C7" s="1">
        <v>470</v>
      </c>
      <c r="D7" s="2">
        <f t="shared" si="2"/>
        <v>82.76472678623425</v>
      </c>
      <c r="E7" s="20">
        <f>SUM(D$4:D7)*1000/195</f>
        <v>1056.508402355642</v>
      </c>
      <c r="F7" s="5">
        <f t="shared" si="0"/>
        <v>5</v>
      </c>
      <c r="G7" s="14">
        <f t="shared" si="1"/>
        <v>0</v>
      </c>
      <c r="H7" s="4"/>
    </row>
    <row r="8" spans="1:8" ht="12.75">
      <c r="A8" s="3">
        <v>175</v>
      </c>
      <c r="B8" s="1">
        <v>190</v>
      </c>
      <c r="C8" s="1">
        <v>449</v>
      </c>
      <c r="D8" s="2">
        <f t="shared" si="2"/>
        <v>22.47220505424423</v>
      </c>
      <c r="E8" s="20">
        <f>SUM(D$4:D8)*1000/195</f>
        <v>1171.7504795568943</v>
      </c>
      <c r="F8" s="5">
        <f t="shared" si="0"/>
        <v>0</v>
      </c>
      <c r="G8" s="14">
        <f t="shared" si="1"/>
        <v>5</v>
      </c>
      <c r="H8" s="4"/>
    </row>
    <row r="9" spans="1:8" ht="12.75">
      <c r="A9" s="3">
        <v>180</v>
      </c>
      <c r="B9" s="1">
        <v>198</v>
      </c>
      <c r="C9" s="1">
        <v>435</v>
      </c>
      <c r="D9" s="2">
        <f t="shared" si="2"/>
        <v>16.1245154965971</v>
      </c>
      <c r="E9" s="20">
        <f>SUM(D$4:D9)*1000/195</f>
        <v>1254.4403026163668</v>
      </c>
      <c r="F9" s="5">
        <f t="shared" si="0"/>
        <v>0</v>
      </c>
      <c r="G9" s="14">
        <f t="shared" si="1"/>
        <v>10</v>
      </c>
      <c r="H9" s="4"/>
    </row>
    <row r="10" spans="1:8" ht="12.75">
      <c r="A10" s="3">
        <v>190</v>
      </c>
      <c r="B10" s="1">
        <v>204</v>
      </c>
      <c r="C10" s="1">
        <v>418</v>
      </c>
      <c r="D10" s="2">
        <f t="shared" si="2"/>
        <v>18.027756377319946</v>
      </c>
      <c r="E10" s="20">
        <f>SUM(D$4:D10)*1000/195</f>
        <v>1346.8903353205715</v>
      </c>
      <c r="F10" s="5">
        <f t="shared" si="0"/>
        <v>0</v>
      </c>
      <c r="G10" s="14">
        <f t="shared" si="1"/>
        <v>0</v>
      </c>
      <c r="H10" s="4"/>
    </row>
    <row r="11" spans="1:8" ht="12.75">
      <c r="A11" s="3">
        <v>190</v>
      </c>
      <c r="B11" s="1">
        <v>196</v>
      </c>
      <c r="C11" s="1">
        <v>408</v>
      </c>
      <c r="D11" s="2">
        <f t="shared" si="2"/>
        <v>12.806248474865697</v>
      </c>
      <c r="E11" s="20">
        <f>SUM(D$4:D11)*1000/195</f>
        <v>1412.5634044224469</v>
      </c>
      <c r="F11" s="5">
        <f t="shared" si="0"/>
        <v>0</v>
      </c>
      <c r="G11" s="14">
        <f t="shared" si="1"/>
        <v>0</v>
      </c>
      <c r="H11" s="4"/>
    </row>
    <row r="12" spans="1:8" ht="12.75">
      <c r="A12" s="3">
        <v>190</v>
      </c>
      <c r="B12" s="1">
        <v>178</v>
      </c>
      <c r="C12" s="1">
        <v>412</v>
      </c>
      <c r="D12" s="2">
        <f t="shared" si="2"/>
        <v>18.439088914585774</v>
      </c>
      <c r="E12" s="20">
        <f>SUM(D$4:D12)*1000/195</f>
        <v>1507.1228347536562</v>
      </c>
      <c r="F12" s="5">
        <f t="shared" si="0"/>
        <v>0</v>
      </c>
      <c r="G12" s="14">
        <f t="shared" si="1"/>
        <v>10</v>
      </c>
      <c r="H12" s="4"/>
    </row>
    <row r="13" spans="1:8" ht="12.75">
      <c r="A13" s="3">
        <v>200</v>
      </c>
      <c r="B13" s="1">
        <v>171</v>
      </c>
      <c r="C13" s="1">
        <v>401</v>
      </c>
      <c r="D13" s="2">
        <f t="shared" si="2"/>
        <v>13.038404810405298</v>
      </c>
      <c r="E13" s="20">
        <f>SUM(D$4:D13)*1000/195</f>
        <v>1573.986449165991</v>
      </c>
      <c r="F13" s="5">
        <f t="shared" si="0"/>
        <v>0</v>
      </c>
      <c r="G13" s="14">
        <f t="shared" si="1"/>
        <v>10</v>
      </c>
      <c r="H13" s="4"/>
    </row>
    <row r="14" spans="1:8" ht="12.75">
      <c r="A14" s="3">
        <v>210</v>
      </c>
      <c r="B14" s="1">
        <v>161</v>
      </c>
      <c r="C14" s="1">
        <v>378</v>
      </c>
      <c r="D14" s="2">
        <f t="shared" si="2"/>
        <v>25.079872407968907</v>
      </c>
      <c r="E14" s="20">
        <f>SUM(D$4:D14)*1000/195</f>
        <v>1702.6011794632677</v>
      </c>
      <c r="F14" s="5">
        <f t="shared" si="0"/>
        <v>0</v>
      </c>
      <c r="G14" s="14">
        <f t="shared" si="1"/>
        <v>3</v>
      </c>
      <c r="H14" s="4"/>
    </row>
    <row r="15" spans="1:8" ht="12.75">
      <c r="A15" s="3">
        <v>213</v>
      </c>
      <c r="B15" s="1">
        <v>142</v>
      </c>
      <c r="C15" s="1">
        <v>325</v>
      </c>
      <c r="D15" s="2">
        <f t="shared" si="2"/>
        <v>56.302753041036986</v>
      </c>
      <c r="E15" s="20">
        <f>SUM(D$4:D15)*1000/195</f>
        <v>1991.3332463403804</v>
      </c>
      <c r="F15" s="5">
        <f t="shared" si="0"/>
        <v>0</v>
      </c>
      <c r="G15" s="14">
        <f t="shared" si="1"/>
        <v>2</v>
      </c>
      <c r="H15" s="4"/>
    </row>
    <row r="16" spans="1:8" ht="12.75">
      <c r="A16" s="3">
        <v>215</v>
      </c>
      <c r="B16" s="1">
        <v>204</v>
      </c>
      <c r="C16" s="1">
        <v>299</v>
      </c>
      <c r="D16" s="2">
        <f t="shared" si="2"/>
        <v>67.23094525588644</v>
      </c>
      <c r="E16" s="20">
        <f>SUM(D$4:D16)*1000/195</f>
        <v>2336.107324575695</v>
      </c>
      <c r="F16" s="5">
        <f t="shared" si="0"/>
        <v>5</v>
      </c>
      <c r="G16" s="14">
        <f t="shared" si="1"/>
        <v>0</v>
      </c>
      <c r="H16" s="4"/>
    </row>
    <row r="17" spans="1:8" ht="12.75">
      <c r="A17" s="3">
        <v>210</v>
      </c>
      <c r="B17" s="1">
        <v>248</v>
      </c>
      <c r="C17" s="1">
        <v>273</v>
      </c>
      <c r="D17" s="2">
        <f t="shared" si="2"/>
        <v>51.10772935672255</v>
      </c>
      <c r="E17" s="20">
        <f>SUM(D$4:D17)*1000/195</f>
        <v>2598.1982443537595</v>
      </c>
      <c r="F17" s="5">
        <f t="shared" si="0"/>
        <v>5</v>
      </c>
      <c r="G17" s="14">
        <f t="shared" si="1"/>
        <v>0</v>
      </c>
      <c r="H17" s="4"/>
    </row>
    <row r="18" spans="1:8" ht="12.75">
      <c r="A18" s="3">
        <v>205</v>
      </c>
      <c r="B18" s="1">
        <v>298</v>
      </c>
      <c r="C18" s="1">
        <v>267</v>
      </c>
      <c r="D18" s="2">
        <f t="shared" si="2"/>
        <v>50.35871324805669</v>
      </c>
      <c r="E18" s="20">
        <f>SUM(D$4:D18)*1000/195</f>
        <v>2856.448055882255</v>
      </c>
      <c r="F18" s="5">
        <f t="shared" si="0"/>
        <v>0</v>
      </c>
      <c r="G18" s="14">
        <f t="shared" si="1"/>
        <v>0</v>
      </c>
      <c r="H18" s="4"/>
    </row>
    <row r="19" spans="1:8" ht="12.75">
      <c r="A19" s="3">
        <v>205</v>
      </c>
      <c r="B19" s="1">
        <v>709</v>
      </c>
      <c r="C19" s="1">
        <v>1514</v>
      </c>
      <c r="D19" s="2">
        <v>0</v>
      </c>
      <c r="E19" s="20">
        <f>SUM(D$4:D19)*1000/195</f>
        <v>2856.448055882255</v>
      </c>
      <c r="F19" s="5">
        <f t="shared" si="0"/>
        <v>0</v>
      </c>
      <c r="G19" s="14">
        <f t="shared" si="1"/>
        <v>0</v>
      </c>
      <c r="H19" s="4"/>
    </row>
    <row r="20" spans="1:8" ht="12.75">
      <c r="A20" s="3">
        <v>205</v>
      </c>
      <c r="B20" s="1">
        <v>777</v>
      </c>
      <c r="C20" s="1">
        <v>1514</v>
      </c>
      <c r="D20" s="2">
        <f t="shared" si="2"/>
        <v>68</v>
      </c>
      <c r="E20" s="20">
        <f>SUM(D$4:D20)*1000/195</f>
        <v>3205.166004600204</v>
      </c>
      <c r="F20" s="5">
        <f t="shared" si="0"/>
        <v>25</v>
      </c>
      <c r="G20" s="14">
        <f t="shared" si="1"/>
        <v>0</v>
      </c>
      <c r="H20" s="4"/>
    </row>
    <row r="21" spans="1:8" ht="12.75">
      <c r="A21" s="3">
        <v>180</v>
      </c>
      <c r="B21" s="1">
        <v>774</v>
      </c>
      <c r="C21" s="1">
        <v>1479</v>
      </c>
      <c r="D21" s="2">
        <f t="shared" si="2"/>
        <v>35.12833614050059</v>
      </c>
      <c r="E21" s="20">
        <f>SUM(D$4:D21)*1000/195</f>
        <v>3385.3113181412327</v>
      </c>
      <c r="F21" s="5">
        <f t="shared" si="0"/>
        <v>10</v>
      </c>
      <c r="G21" s="14">
        <f t="shared" si="1"/>
        <v>0</v>
      </c>
      <c r="H21" s="4"/>
    </row>
    <row r="22" spans="1:8" ht="12.75">
      <c r="A22" s="3">
        <v>170</v>
      </c>
      <c r="B22" s="1">
        <v>775</v>
      </c>
      <c r="C22" s="1">
        <v>1442</v>
      </c>
      <c r="D22" s="2">
        <f t="shared" si="2"/>
        <v>37.013511046643494</v>
      </c>
      <c r="E22" s="20">
        <f>SUM(D$4:D22)*1000/195</f>
        <v>3575.124195303507</v>
      </c>
      <c r="F22" s="5">
        <f t="shared" si="0"/>
        <v>0</v>
      </c>
      <c r="G22" s="14">
        <f t="shared" si="1"/>
        <v>0</v>
      </c>
      <c r="H22" s="4"/>
    </row>
    <row r="23" spans="1:8" ht="12.75">
      <c r="A23" s="3">
        <v>170</v>
      </c>
      <c r="B23" s="1">
        <v>767</v>
      </c>
      <c r="C23" s="1">
        <v>1428</v>
      </c>
      <c r="D23" s="2">
        <f t="shared" si="2"/>
        <v>16.1245154965971</v>
      </c>
      <c r="E23" s="20">
        <f>SUM(D$4:D23)*1000/195</f>
        <v>3657.81401836298</v>
      </c>
      <c r="F23" s="5">
        <f t="shared" si="0"/>
        <v>10</v>
      </c>
      <c r="G23" s="14">
        <f t="shared" si="1"/>
        <v>0</v>
      </c>
      <c r="H23" s="4"/>
    </row>
    <row r="24" spans="1:8" ht="12.75">
      <c r="A24" s="3">
        <v>160</v>
      </c>
      <c r="B24" s="1">
        <v>796</v>
      </c>
      <c r="C24" s="1">
        <v>1380</v>
      </c>
      <c r="D24" s="2">
        <f t="shared" si="2"/>
        <v>56.08029957123981</v>
      </c>
      <c r="E24" s="20">
        <f>SUM(D$4:D24)*1000/195</f>
        <v>3945.4052982154917</v>
      </c>
      <c r="F24" s="5">
        <f t="shared" si="0"/>
        <v>2</v>
      </c>
      <c r="G24" s="14">
        <f t="shared" si="1"/>
        <v>0</v>
      </c>
      <c r="H24" s="4" t="s">
        <v>9</v>
      </c>
    </row>
    <row r="25" spans="1:8" ht="12.75">
      <c r="A25" s="3">
        <v>158</v>
      </c>
      <c r="B25" s="1">
        <v>826</v>
      </c>
      <c r="C25" s="1">
        <v>1353</v>
      </c>
      <c r="D25" s="2">
        <f t="shared" si="2"/>
        <v>40.36087214122113</v>
      </c>
      <c r="E25" s="20">
        <f>SUM(D$4:D25)*1000/195</f>
        <v>4152.384129708933</v>
      </c>
      <c r="F25" s="5">
        <f t="shared" si="0"/>
        <v>0</v>
      </c>
      <c r="G25" s="14">
        <f t="shared" si="1"/>
        <v>4</v>
      </c>
      <c r="H25" s="4"/>
    </row>
    <row r="26" spans="1:8" ht="12.75">
      <c r="A26" s="3">
        <v>162</v>
      </c>
      <c r="B26" s="1">
        <v>777</v>
      </c>
      <c r="C26" s="1">
        <v>1314</v>
      </c>
      <c r="D26" s="2">
        <f t="shared" si="2"/>
        <v>62.625873247404705</v>
      </c>
      <c r="E26" s="20">
        <f>SUM(D$4:D26)*1000/195</f>
        <v>4473.542454054598</v>
      </c>
      <c r="F26" s="5">
        <f t="shared" si="0"/>
        <v>4</v>
      </c>
      <c r="G26" s="14">
        <f t="shared" si="1"/>
        <v>0</v>
      </c>
      <c r="H26" s="4"/>
    </row>
    <row r="27" spans="1:8" ht="12.75">
      <c r="A27" s="21">
        <v>158</v>
      </c>
      <c r="B27" s="22">
        <v>746</v>
      </c>
      <c r="C27" s="22">
        <v>1303</v>
      </c>
      <c r="D27" s="2">
        <f t="shared" si="2"/>
        <v>32.89376840679705</v>
      </c>
      <c r="E27" s="20">
        <f>SUM(D$4:D27)*1000/195</f>
        <v>4642.228445884327</v>
      </c>
      <c r="F27" s="5">
        <f t="shared" si="0"/>
        <v>0</v>
      </c>
      <c r="G27" s="14">
        <f t="shared" si="1"/>
        <v>2</v>
      </c>
      <c r="H27" s="25"/>
    </row>
    <row r="28" spans="1:8" ht="12.75">
      <c r="A28" s="21">
        <v>160</v>
      </c>
      <c r="B28" s="22">
        <v>744</v>
      </c>
      <c r="C28" s="22">
        <v>1289</v>
      </c>
      <c r="D28" s="2">
        <f t="shared" si="2"/>
        <v>14.142135623730951</v>
      </c>
      <c r="E28" s="20">
        <f>SUM(D$4:D28)*1000/195</f>
        <v>4714.752218313716</v>
      </c>
      <c r="F28" s="5">
        <f t="shared" si="0"/>
        <v>0</v>
      </c>
      <c r="G28" s="14">
        <f t="shared" si="1"/>
        <v>20</v>
      </c>
      <c r="H28" s="25"/>
    </row>
    <row r="29" spans="1:8" ht="12.75">
      <c r="A29" s="21">
        <v>180</v>
      </c>
      <c r="B29" s="22">
        <v>747</v>
      </c>
      <c r="C29" s="22">
        <v>1249</v>
      </c>
      <c r="D29" s="2">
        <f t="shared" si="2"/>
        <v>40.11234224026316</v>
      </c>
      <c r="E29" s="20">
        <f>SUM(D$4:D29)*1000/195</f>
        <v>4920.456537494553</v>
      </c>
      <c r="F29" s="5">
        <f t="shared" si="0"/>
        <v>0</v>
      </c>
      <c r="G29" s="14">
        <f t="shared" si="1"/>
        <v>10</v>
      </c>
      <c r="H29" s="25"/>
    </row>
    <row r="30" spans="1:8" ht="12.75">
      <c r="A30" s="21">
        <v>190</v>
      </c>
      <c r="B30" s="22">
        <v>745</v>
      </c>
      <c r="C30" s="22">
        <v>1234</v>
      </c>
      <c r="D30" s="2">
        <f t="shared" si="2"/>
        <v>15.132745950421556</v>
      </c>
      <c r="E30" s="20">
        <f>SUM(D$4:D30)*1000/195</f>
        <v>4998.060362881331</v>
      </c>
      <c r="F30" s="5">
        <f t="shared" si="0"/>
        <v>0</v>
      </c>
      <c r="G30" s="14">
        <f t="shared" si="1"/>
        <v>5</v>
      </c>
      <c r="H30" s="25"/>
    </row>
    <row r="31" spans="1:8" ht="12.75">
      <c r="A31" s="21">
        <v>195</v>
      </c>
      <c r="B31" s="22">
        <v>733</v>
      </c>
      <c r="C31" s="22">
        <v>1233</v>
      </c>
      <c r="D31" s="2">
        <f t="shared" si="2"/>
        <v>12.041594578792296</v>
      </c>
      <c r="E31" s="20">
        <f>SUM(D$4:D31)*1000/195</f>
        <v>5059.81212995206</v>
      </c>
      <c r="F31" s="5">
        <f t="shared" si="0"/>
        <v>0</v>
      </c>
      <c r="G31" s="14">
        <f t="shared" si="1"/>
        <v>10</v>
      </c>
      <c r="H31" s="25"/>
    </row>
    <row r="32" spans="1:8" ht="12.75">
      <c r="A32" s="21">
        <v>205</v>
      </c>
      <c r="B32" s="22">
        <v>726</v>
      </c>
      <c r="C32" s="22">
        <v>1167</v>
      </c>
      <c r="D32" s="2">
        <f t="shared" si="2"/>
        <v>66.37017402418047</v>
      </c>
      <c r="E32" s="20">
        <f>SUM(D$4:D32)*1000/195</f>
        <v>5400.17199674273</v>
      </c>
      <c r="F32" s="5">
        <f t="shared" si="0"/>
        <v>0</v>
      </c>
      <c r="G32" s="14">
        <f t="shared" si="1"/>
        <v>5</v>
      </c>
      <c r="H32" s="25"/>
    </row>
    <row r="33" spans="1:8" ht="12.75">
      <c r="A33" s="21">
        <v>210</v>
      </c>
      <c r="B33" s="22">
        <v>699</v>
      </c>
      <c r="C33" s="22">
        <v>1161</v>
      </c>
      <c r="D33" s="2">
        <f t="shared" si="2"/>
        <v>27.65863337187866</v>
      </c>
      <c r="E33" s="20">
        <f>SUM(D$4:D33)*1000/195</f>
        <v>5542.011142239543</v>
      </c>
      <c r="F33" s="5">
        <f t="shared" si="0"/>
        <v>0</v>
      </c>
      <c r="G33" s="14">
        <f t="shared" si="1"/>
        <v>5</v>
      </c>
      <c r="H33" s="25"/>
    </row>
    <row r="34" spans="1:8" ht="12.75">
      <c r="A34" s="21">
        <v>215</v>
      </c>
      <c r="B34" s="22">
        <v>691</v>
      </c>
      <c r="C34" s="22">
        <v>1119</v>
      </c>
      <c r="D34" s="2">
        <f t="shared" si="2"/>
        <v>42.7551166528639</v>
      </c>
      <c r="E34" s="20">
        <f>SUM(D$4:D34)*1000/195</f>
        <v>5761.268150715769</v>
      </c>
      <c r="F34" s="5">
        <f t="shared" si="0"/>
        <v>7</v>
      </c>
      <c r="G34" s="14">
        <f t="shared" si="1"/>
        <v>0</v>
      </c>
      <c r="H34" s="25"/>
    </row>
    <row r="35" spans="1:8" ht="12.75">
      <c r="A35" s="21">
        <v>208</v>
      </c>
      <c r="B35" s="22">
        <v>685</v>
      </c>
      <c r="C35" s="22">
        <v>1050</v>
      </c>
      <c r="D35" s="2">
        <f t="shared" si="2"/>
        <v>69.26037828369117</v>
      </c>
      <c r="E35" s="20">
        <f>SUM(D$4:D35)*1000/195</f>
        <v>6116.449577811621</v>
      </c>
      <c r="F35" s="5">
        <f t="shared" si="0"/>
        <v>2</v>
      </c>
      <c r="G35" s="14">
        <f t="shared" si="1"/>
        <v>0</v>
      </c>
      <c r="H35" s="25"/>
    </row>
    <row r="36" spans="1:8" ht="12.75">
      <c r="A36" s="21">
        <v>206</v>
      </c>
      <c r="B36" s="22">
        <v>654</v>
      </c>
      <c r="C36" s="22">
        <v>990</v>
      </c>
      <c r="D36" s="2">
        <f t="shared" si="2"/>
        <v>67.53517601961218</v>
      </c>
      <c r="E36" s="20">
        <f>SUM(D$4:D36)*1000/195</f>
        <v>6462.783813809632</v>
      </c>
      <c r="F36" s="5">
        <f t="shared" si="0"/>
        <v>4</v>
      </c>
      <c r="G36" s="14">
        <f t="shared" si="1"/>
        <v>0</v>
      </c>
      <c r="H36" s="25"/>
    </row>
    <row r="37" spans="1:8" ht="12.75">
      <c r="A37" s="21">
        <v>202</v>
      </c>
      <c r="B37" s="22">
        <v>640</v>
      </c>
      <c r="C37" s="22">
        <v>959</v>
      </c>
      <c r="D37" s="2">
        <f t="shared" si="2"/>
        <v>34.0147027033899</v>
      </c>
      <c r="E37" s="20">
        <f>SUM(D$4:D37)*1000/195</f>
        <v>6637.218186647529</v>
      </c>
      <c r="F37" s="5">
        <f t="shared" si="0"/>
        <v>0</v>
      </c>
      <c r="G37" s="14">
        <f t="shared" si="1"/>
        <v>3</v>
      </c>
      <c r="H37" s="25"/>
    </row>
    <row r="38" spans="1:8" ht="12.75">
      <c r="A38" s="21">
        <v>205</v>
      </c>
      <c r="B38" s="22">
        <v>639</v>
      </c>
      <c r="C38" s="22">
        <v>856</v>
      </c>
      <c r="D38" s="2">
        <f t="shared" si="2"/>
        <v>103.00485425454472</v>
      </c>
      <c r="E38" s="20">
        <f>SUM(D$4:D38)*1000/195</f>
        <v>7165.448208465707</v>
      </c>
      <c r="F38" s="5">
        <f t="shared" si="0"/>
        <v>2</v>
      </c>
      <c r="G38" s="14">
        <f t="shared" si="1"/>
        <v>0</v>
      </c>
      <c r="H38" s="25"/>
    </row>
    <row r="39" spans="1:8" ht="12.75">
      <c r="A39" s="21">
        <v>203</v>
      </c>
      <c r="B39" s="22">
        <v>621</v>
      </c>
      <c r="C39" s="22">
        <v>793</v>
      </c>
      <c r="D39" s="2">
        <f t="shared" si="2"/>
        <v>65.52098900352466</v>
      </c>
      <c r="E39" s="20">
        <f>SUM(D$4:D39)*1000/195</f>
        <v>7501.453280278653</v>
      </c>
      <c r="F39" s="5">
        <f t="shared" si="0"/>
        <v>1</v>
      </c>
      <c r="G39" s="14">
        <f t="shared" si="1"/>
        <v>0</v>
      </c>
      <c r="H39" s="25"/>
    </row>
    <row r="40" spans="1:8" ht="12.75">
      <c r="A40" s="21">
        <v>202</v>
      </c>
      <c r="B40" s="22">
        <v>603</v>
      </c>
      <c r="C40" s="22">
        <v>774</v>
      </c>
      <c r="D40" s="2">
        <f t="shared" si="2"/>
        <v>26.1725046566048</v>
      </c>
      <c r="E40" s="20">
        <f>SUM(D$4:D40)*1000/195</f>
        <v>7635.6712528766275</v>
      </c>
      <c r="F40" s="5">
        <f t="shared" si="0"/>
        <v>0</v>
      </c>
      <c r="G40" s="14">
        <f t="shared" si="1"/>
        <v>3</v>
      </c>
      <c r="H40" s="25"/>
    </row>
    <row r="41" spans="1:8" ht="12.75">
      <c r="A41" s="21">
        <v>205</v>
      </c>
      <c r="B41" s="22">
        <v>608</v>
      </c>
      <c r="C41" s="22">
        <v>749</v>
      </c>
      <c r="D41" s="2">
        <f t="shared" si="2"/>
        <v>25.495097567963924</v>
      </c>
      <c r="E41" s="20">
        <f>SUM(D$4:D41)*1000/195</f>
        <v>7766.41534296875</v>
      </c>
      <c r="F41" s="5">
        <f t="shared" si="0"/>
        <v>5</v>
      </c>
      <c r="G41" s="14">
        <f t="shared" si="1"/>
        <v>0</v>
      </c>
      <c r="H41" s="25"/>
    </row>
    <row r="42" spans="1:8" ht="12.75">
      <c r="A42" s="21">
        <v>200</v>
      </c>
      <c r="B42" s="22">
        <v>591</v>
      </c>
      <c r="C42" s="22">
        <v>757</v>
      </c>
      <c r="D42" s="2">
        <f t="shared" si="2"/>
        <v>18.788294228055936</v>
      </c>
      <c r="E42" s="20">
        <f>SUM(D$4:D42)*1000/195</f>
        <v>7862.765569779293</v>
      </c>
      <c r="F42" s="5">
        <f t="shared" si="0"/>
        <v>2</v>
      </c>
      <c r="G42" s="14">
        <f t="shared" si="1"/>
        <v>0</v>
      </c>
      <c r="H42" s="25"/>
    </row>
    <row r="43" spans="1:8" ht="12.75">
      <c r="A43" s="21">
        <v>198</v>
      </c>
      <c r="B43" s="22">
        <v>573</v>
      </c>
      <c r="C43" s="22">
        <v>769</v>
      </c>
      <c r="D43" s="2">
        <f t="shared" si="2"/>
        <v>21.633307652783937</v>
      </c>
      <c r="E43" s="20">
        <f>SUM(D$4:D43)*1000/195</f>
        <v>7973.7056090243395</v>
      </c>
      <c r="F43" s="5">
        <f t="shared" si="0"/>
        <v>0</v>
      </c>
      <c r="G43" s="14">
        <f t="shared" si="1"/>
        <v>0</v>
      </c>
      <c r="H43" s="25"/>
    </row>
    <row r="44" spans="1:8" ht="12.75">
      <c r="A44" s="21">
        <v>198</v>
      </c>
      <c r="B44" s="22">
        <v>565</v>
      </c>
      <c r="C44" s="22">
        <v>784</v>
      </c>
      <c r="D44" s="2">
        <f t="shared" si="2"/>
        <v>17</v>
      </c>
      <c r="E44" s="20">
        <f>SUM(D$4:D44)*1000/195</f>
        <v>8060.885096203827</v>
      </c>
      <c r="F44" s="5">
        <f t="shared" si="0"/>
        <v>8</v>
      </c>
      <c r="G44" s="14">
        <f t="shared" si="1"/>
        <v>0</v>
      </c>
      <c r="H44" s="25"/>
    </row>
    <row r="45" spans="1:8" ht="12.75">
      <c r="A45" s="21">
        <v>190</v>
      </c>
      <c r="B45" s="22">
        <v>494</v>
      </c>
      <c r="C45" s="22">
        <v>804</v>
      </c>
      <c r="D45" s="2">
        <f t="shared" si="2"/>
        <v>73.76313442364011</v>
      </c>
      <c r="E45" s="20">
        <f>SUM(D$4:D45)*1000/195</f>
        <v>8439.157580427622</v>
      </c>
      <c r="F45" s="5">
        <f t="shared" si="0"/>
        <v>0</v>
      </c>
      <c r="G45" s="14">
        <f t="shared" si="1"/>
        <v>3</v>
      </c>
      <c r="H45" s="25" t="s">
        <v>10</v>
      </c>
    </row>
    <row r="46" spans="1:8" ht="12.75">
      <c r="A46" s="21">
        <v>193</v>
      </c>
      <c r="B46" s="22">
        <v>471</v>
      </c>
      <c r="C46" s="22">
        <v>762</v>
      </c>
      <c r="D46" s="2">
        <f t="shared" si="2"/>
        <v>47.885279575251516</v>
      </c>
      <c r="E46" s="20">
        <f>SUM(D$4:D46)*1000/195</f>
        <v>8684.723116710964</v>
      </c>
      <c r="F46" s="5">
        <f t="shared" si="0"/>
        <v>2</v>
      </c>
      <c r="G46" s="14">
        <f t="shared" si="1"/>
        <v>0</v>
      </c>
      <c r="H46" s="25"/>
    </row>
    <row r="47" spans="1:8" ht="12.75">
      <c r="A47" s="21">
        <v>191</v>
      </c>
      <c r="B47" s="22">
        <v>458</v>
      </c>
      <c r="C47" s="22">
        <v>769</v>
      </c>
      <c r="D47" s="2">
        <f t="shared" si="2"/>
        <v>14.7648230602334</v>
      </c>
      <c r="E47" s="20">
        <f>SUM(D$4:D47)*1000/195</f>
        <v>8760.440158045494</v>
      </c>
      <c r="F47" s="5">
        <f t="shared" si="0"/>
        <v>1</v>
      </c>
      <c r="G47" s="14">
        <f t="shared" si="1"/>
        <v>0</v>
      </c>
      <c r="H47" s="25"/>
    </row>
    <row r="48" spans="1:8" ht="12.75">
      <c r="A48" s="21">
        <v>190</v>
      </c>
      <c r="B48" s="22">
        <v>446</v>
      </c>
      <c r="C48" s="22">
        <v>749</v>
      </c>
      <c r="D48" s="2">
        <f t="shared" si="2"/>
        <v>23.323807579381203</v>
      </c>
      <c r="E48" s="20">
        <f>SUM(D$4:D48)*1000/195</f>
        <v>8880.049427683347</v>
      </c>
      <c r="F48" s="5">
        <f t="shared" si="0"/>
        <v>10</v>
      </c>
      <c r="G48" s="14">
        <f t="shared" si="1"/>
        <v>0</v>
      </c>
      <c r="H48" s="25"/>
    </row>
    <row r="49" spans="1:8" ht="12.75">
      <c r="A49" s="21">
        <v>180</v>
      </c>
      <c r="B49" s="22">
        <v>421</v>
      </c>
      <c r="C49" s="22">
        <v>760</v>
      </c>
      <c r="D49" s="2">
        <f t="shared" si="2"/>
        <v>27.313000567495326</v>
      </c>
      <c r="E49" s="20">
        <f>SUM(D$4:D49)*1000/195</f>
        <v>9020.116097260245</v>
      </c>
      <c r="F49" s="5">
        <f t="shared" si="0"/>
        <v>20</v>
      </c>
      <c r="G49" s="14">
        <f t="shared" si="1"/>
        <v>0</v>
      </c>
      <c r="H49" s="25"/>
    </row>
    <row r="50" spans="1:8" ht="12.75">
      <c r="A50" s="21">
        <v>160</v>
      </c>
      <c r="B50" s="22">
        <v>401</v>
      </c>
      <c r="C50" s="22">
        <v>772</v>
      </c>
      <c r="D50" s="2">
        <f t="shared" si="2"/>
        <v>23.323807579381203</v>
      </c>
      <c r="E50" s="20">
        <f>SUM(D$4:D50)*1000/195</f>
        <v>9139.725366898097</v>
      </c>
      <c r="F50" s="5">
        <f t="shared" si="0"/>
        <v>5</v>
      </c>
      <c r="G50" s="14">
        <f t="shared" si="1"/>
        <v>0</v>
      </c>
      <c r="H50" s="25"/>
    </row>
    <row r="51" spans="1:8" ht="12.75">
      <c r="A51" s="21">
        <v>155</v>
      </c>
      <c r="B51" s="22">
        <v>376</v>
      </c>
      <c r="C51" s="22">
        <v>781</v>
      </c>
      <c r="D51" s="2">
        <f t="shared" si="2"/>
        <v>26.570660511172846</v>
      </c>
      <c r="E51" s="20">
        <f>SUM(D$4:D51)*1000/195</f>
        <v>9275.985164391292</v>
      </c>
      <c r="F51" s="5">
        <f t="shared" si="0"/>
        <v>5</v>
      </c>
      <c r="G51" s="14">
        <f t="shared" si="1"/>
        <v>0</v>
      </c>
      <c r="H51" s="25"/>
    </row>
    <row r="52" spans="1:8" ht="12.75">
      <c r="A52" s="21">
        <v>150</v>
      </c>
      <c r="B52" s="22">
        <v>353</v>
      </c>
      <c r="C52" s="22">
        <v>730</v>
      </c>
      <c r="D52" s="2">
        <f t="shared" si="2"/>
        <v>55.94640292279746</v>
      </c>
      <c r="E52" s="20">
        <f>SUM(D$4:D52)*1000/195</f>
        <v>9562.889794764613</v>
      </c>
      <c r="F52" s="5">
        <f t="shared" si="0"/>
        <v>10</v>
      </c>
      <c r="G52" s="14">
        <f t="shared" si="1"/>
        <v>0</v>
      </c>
      <c r="H52" s="25"/>
    </row>
    <row r="53" spans="1:8" ht="12.75">
      <c r="A53" s="21">
        <v>140</v>
      </c>
      <c r="B53" s="22">
        <v>341</v>
      </c>
      <c r="C53" s="22">
        <v>712</v>
      </c>
      <c r="D53" s="2">
        <f t="shared" si="2"/>
        <v>21.633307652783937</v>
      </c>
      <c r="E53" s="20">
        <f>SUM(D$4:D53)*1000/195</f>
        <v>9673.829834009659</v>
      </c>
      <c r="F53" s="5">
        <f t="shared" si="0"/>
        <v>0</v>
      </c>
      <c r="G53" s="14">
        <f t="shared" si="1"/>
        <v>0</v>
      </c>
      <c r="H53" s="25"/>
    </row>
    <row r="54" spans="1:8" ht="12.75">
      <c r="A54" s="21">
        <v>140</v>
      </c>
      <c r="B54" s="22">
        <v>342</v>
      </c>
      <c r="C54" s="22">
        <v>645</v>
      </c>
      <c r="D54" s="2">
        <f t="shared" si="2"/>
        <v>67.00746227100382</v>
      </c>
      <c r="E54" s="20">
        <f>SUM(D$4:D54)*1000/195</f>
        <v>10017.457845655832</v>
      </c>
      <c r="F54" s="5">
        <f t="shared" si="0"/>
        <v>0</v>
      </c>
      <c r="G54" s="14">
        <f t="shared" si="1"/>
        <v>0</v>
      </c>
      <c r="H54" s="25" t="s">
        <v>12</v>
      </c>
    </row>
    <row r="55" spans="1:8" ht="12.75">
      <c r="A55" s="21">
        <v>140</v>
      </c>
      <c r="B55" s="22">
        <v>320</v>
      </c>
      <c r="C55" s="22">
        <v>571</v>
      </c>
      <c r="D55" s="2">
        <f t="shared" si="2"/>
        <v>77.20103626247513</v>
      </c>
      <c r="E55" s="20">
        <f>SUM(D$4:D55)*1000/195</f>
        <v>10413.360595719807</v>
      </c>
      <c r="F55" s="5">
        <f t="shared" si="0"/>
        <v>0</v>
      </c>
      <c r="G55" s="14">
        <f t="shared" si="1"/>
        <v>0</v>
      </c>
      <c r="H55" s="25"/>
    </row>
    <row r="56" spans="1:8" ht="12.75">
      <c r="A56" s="21">
        <v>140</v>
      </c>
      <c r="B56" s="22">
        <v>305</v>
      </c>
      <c r="C56" s="22">
        <v>526</v>
      </c>
      <c r="D56" s="2">
        <f t="shared" si="2"/>
        <v>47.43416490252569</v>
      </c>
      <c r="E56" s="20">
        <f>SUM(D$4:D56)*1000/195</f>
        <v>10656.612723425067</v>
      </c>
      <c r="F56" s="5">
        <f t="shared" si="0"/>
        <v>0</v>
      </c>
      <c r="G56" s="14">
        <f t="shared" si="1"/>
        <v>10</v>
      </c>
      <c r="H56" s="25"/>
    </row>
    <row r="57" spans="1:8" ht="12.75">
      <c r="A57" s="21">
        <v>150</v>
      </c>
      <c r="B57" s="22">
        <v>304</v>
      </c>
      <c r="C57" s="22">
        <v>463</v>
      </c>
      <c r="D57" s="2">
        <f t="shared" si="2"/>
        <v>63.00793600809346</v>
      </c>
      <c r="E57" s="20">
        <f>SUM(D$4:D57)*1000/195</f>
        <v>10979.730343979394</v>
      </c>
      <c r="F57" s="5">
        <f t="shared" si="0"/>
        <v>10</v>
      </c>
      <c r="G57" s="14">
        <f t="shared" si="1"/>
        <v>0</v>
      </c>
      <c r="H57" s="25"/>
    </row>
    <row r="58" spans="1:8" ht="12.75">
      <c r="A58" s="21">
        <v>140</v>
      </c>
      <c r="B58" s="22">
        <v>284</v>
      </c>
      <c r="C58" s="22">
        <v>409</v>
      </c>
      <c r="D58" s="2">
        <f t="shared" si="2"/>
        <v>57.584720195551874</v>
      </c>
      <c r="E58" s="20">
        <f>SUM(D$4:D58)*1000/195</f>
        <v>11275.036601392478</v>
      </c>
      <c r="F58" s="5">
        <f t="shared" si="0"/>
        <v>2</v>
      </c>
      <c r="G58" s="14">
        <f t="shared" si="1"/>
        <v>0</v>
      </c>
      <c r="H58" s="25"/>
    </row>
    <row r="59" spans="1:8" ht="12.75">
      <c r="A59" s="21">
        <v>138</v>
      </c>
      <c r="B59" s="22">
        <v>250</v>
      </c>
      <c r="C59" s="22">
        <v>355</v>
      </c>
      <c r="D59" s="2">
        <f t="shared" si="2"/>
        <v>63.812224534175265</v>
      </c>
      <c r="E59" s="20">
        <f>SUM(D$4:D59)*1000/195</f>
        <v>11602.278778490814</v>
      </c>
      <c r="F59" s="5">
        <f t="shared" si="0"/>
        <v>0</v>
      </c>
      <c r="G59" s="14">
        <f t="shared" si="1"/>
        <v>2</v>
      </c>
      <c r="H59" s="25"/>
    </row>
    <row r="60" spans="1:8" ht="12.75">
      <c r="A60" s="21">
        <v>140</v>
      </c>
      <c r="B60" s="22">
        <v>235</v>
      </c>
      <c r="C60" s="22">
        <v>329</v>
      </c>
      <c r="D60" s="2">
        <f t="shared" si="2"/>
        <v>30.01666203960727</v>
      </c>
      <c r="E60" s="20">
        <f>SUM(D$4:D60)*1000/195</f>
        <v>11756.210378693926</v>
      </c>
      <c r="F60" s="5">
        <f t="shared" si="0"/>
        <v>0</v>
      </c>
      <c r="G60" s="14">
        <f t="shared" si="1"/>
        <v>10</v>
      </c>
      <c r="H60" s="25" t="s">
        <v>13</v>
      </c>
    </row>
    <row r="61" spans="1:8" ht="12.75">
      <c r="A61" s="21">
        <v>150</v>
      </c>
      <c r="B61" s="22">
        <v>317</v>
      </c>
      <c r="C61" s="22">
        <v>268</v>
      </c>
      <c r="D61" s="2">
        <f t="shared" si="2"/>
        <v>102.20078277586722</v>
      </c>
      <c r="E61" s="20">
        <f>SUM(D$4:D61)*1000/195</f>
        <v>12280.316957031706</v>
      </c>
      <c r="F61" s="5">
        <f t="shared" si="0"/>
        <v>0</v>
      </c>
      <c r="G61" s="14">
        <f t="shared" si="1"/>
        <v>5</v>
      </c>
      <c r="H61" s="25"/>
    </row>
    <row r="62" spans="1:8" ht="12.75">
      <c r="A62" s="21">
        <v>155</v>
      </c>
      <c r="B62" s="22">
        <v>422</v>
      </c>
      <c r="C62" s="22">
        <v>184</v>
      </c>
      <c r="D62" s="2">
        <f aca="true" t="shared" si="3" ref="D62:D68">SQRT((B62-B61)*(B62-B61)+(C62-C61)*(C62-C61))</f>
        <v>134.46560898608982</v>
      </c>
      <c r="E62" s="20">
        <f>SUM(D$4:D62)*1000/195</f>
        <v>12969.884182601396</v>
      </c>
      <c r="F62" s="5">
        <f aca="true" t="shared" si="4" ref="F62:F67">IF(A62-A63&gt;0,A62-A63,0)</f>
        <v>0</v>
      </c>
      <c r="G62" s="14">
        <f aca="true" t="shared" si="5" ref="G62:G67">IF(A63-A62&gt;0,A63-A62,0)</f>
        <v>0</v>
      </c>
      <c r="H62" s="25"/>
    </row>
    <row r="63" spans="1:8" ht="12.75">
      <c r="A63" s="21">
        <v>155</v>
      </c>
      <c r="B63" s="22">
        <v>410</v>
      </c>
      <c r="C63" s="22">
        <v>153</v>
      </c>
      <c r="D63" s="2">
        <f t="shared" si="3"/>
        <v>33.24154027718932</v>
      </c>
      <c r="E63" s="20">
        <f>SUM(D$4:D63)*1000/195</f>
        <v>13140.353619920317</v>
      </c>
      <c r="F63" s="5">
        <f t="shared" si="4"/>
        <v>0</v>
      </c>
      <c r="G63" s="14">
        <f t="shared" si="5"/>
        <v>0</v>
      </c>
      <c r="H63" s="25"/>
    </row>
    <row r="64" spans="1:8" ht="12.75">
      <c r="A64" s="21">
        <v>155</v>
      </c>
      <c r="B64" s="22">
        <v>381</v>
      </c>
      <c r="C64" s="22">
        <v>164</v>
      </c>
      <c r="D64" s="2">
        <f t="shared" si="3"/>
        <v>31.016124838541646</v>
      </c>
      <c r="E64" s="20">
        <f>SUM(D$4:D64)*1000/195</f>
        <v>13299.410670374376</v>
      </c>
      <c r="F64" s="5">
        <f t="shared" si="4"/>
        <v>0</v>
      </c>
      <c r="G64" s="14">
        <f t="shared" si="5"/>
        <v>0</v>
      </c>
      <c r="H64" s="25"/>
    </row>
    <row r="65" spans="1:8" ht="12.75">
      <c r="A65" s="21">
        <v>155</v>
      </c>
      <c r="B65" s="22">
        <v>365</v>
      </c>
      <c r="C65" s="22">
        <v>144</v>
      </c>
      <c r="D65" s="2">
        <f t="shared" si="3"/>
        <v>25.612496949731394</v>
      </c>
      <c r="E65" s="20">
        <f>SUM(D$4:D65)*1000/195</f>
        <v>13430.756808578128</v>
      </c>
      <c r="F65" s="5">
        <f t="shared" si="4"/>
        <v>0</v>
      </c>
      <c r="G65" s="14">
        <f t="shared" si="5"/>
        <v>0</v>
      </c>
      <c r="H65" s="25"/>
    </row>
    <row r="66" spans="1:8" ht="12.75">
      <c r="A66" s="21">
        <v>155</v>
      </c>
      <c r="B66" s="22">
        <v>355</v>
      </c>
      <c r="C66" s="22">
        <v>94</v>
      </c>
      <c r="D66" s="2">
        <f t="shared" si="3"/>
        <v>50.99019513592785</v>
      </c>
      <c r="E66" s="20">
        <f>SUM(D$4:D66)*1000/195</f>
        <v>13692.244988762372</v>
      </c>
      <c r="F66" s="5">
        <v>0</v>
      </c>
      <c r="G66" s="14">
        <f t="shared" si="5"/>
        <v>0</v>
      </c>
      <c r="H66" s="25" t="s">
        <v>11</v>
      </c>
    </row>
    <row r="67" spans="1:8" ht="12.75">
      <c r="A67" s="21"/>
      <c r="B67" s="22"/>
      <c r="C67" s="22"/>
      <c r="D67" s="2">
        <v>0</v>
      </c>
      <c r="E67" s="20">
        <f>SUM(D$4:D67)*1000/195</f>
        <v>13692.244988762372</v>
      </c>
      <c r="F67" s="5">
        <f t="shared" si="4"/>
        <v>0</v>
      </c>
      <c r="G67" s="14">
        <f t="shared" si="5"/>
        <v>0</v>
      </c>
      <c r="H67" s="25"/>
    </row>
    <row r="68" spans="1:8" ht="12.75">
      <c r="A68" s="21"/>
      <c r="B68" s="22"/>
      <c r="C68" s="22"/>
      <c r="D68" s="2">
        <f t="shared" si="3"/>
        <v>0</v>
      </c>
      <c r="E68" s="20">
        <f>SUM(D$4:D68)*1000/195</f>
        <v>13692.244988762372</v>
      </c>
      <c r="F68" s="5">
        <v>0</v>
      </c>
      <c r="G68" s="14">
        <v>0</v>
      </c>
      <c r="H68" s="25"/>
    </row>
    <row r="69" spans="1:8" ht="12.75">
      <c r="A69" s="21"/>
      <c r="B69" s="22"/>
      <c r="C69" s="22"/>
      <c r="D69" s="31"/>
      <c r="E69" s="32"/>
      <c r="F69" s="33"/>
      <c r="G69" s="34"/>
      <c r="H69" s="25"/>
    </row>
    <row r="70" spans="1:8" ht="13.5" thickBot="1">
      <c r="A70" s="21"/>
      <c r="B70" s="22"/>
      <c r="C70" s="22"/>
      <c r="D70" s="22"/>
      <c r="E70" s="23"/>
      <c r="F70" s="21"/>
      <c r="G70" s="24"/>
      <c r="H70" s="25"/>
    </row>
    <row r="71" spans="1:8" ht="26.25" customHeight="1" thickBot="1">
      <c r="A71" s="26"/>
      <c r="B71" s="27"/>
      <c r="C71" s="27"/>
      <c r="D71" s="27"/>
      <c r="E71" s="28"/>
      <c r="F71" s="26">
        <f>SUM(F4:F70)</f>
        <v>165</v>
      </c>
      <c r="G71" s="29">
        <f>SUM(G4:G70)</f>
        <v>147</v>
      </c>
      <c r="H71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2008-07-04T10:45:30Z</dcterms:modified>
  <cp:category/>
  <cp:version/>
  <cp:contentType/>
  <cp:contentStatus/>
</cp:coreProperties>
</file>