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75" yWindow="90" windowWidth="5610" windowHeight="8070" activeTab="1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<sst xmlns="http://schemas.openxmlformats.org/spreadsheetml/2006/main" count="23" uniqueCount="19">
  <si>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</si>
  <si>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</si>
  <si>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</si>
  <si>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</si>
  <si>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</si>
  <si>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</si>
  <si>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</si>
  <si>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</si>
  <si>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</si>
  <si>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Apátvarasd-telep (volt Jagercs.)</t>
  </si>
  <si>
    <t>Mecseknádasd, buszmegálló</t>
  </si>
  <si>
    <t>K, K négyszög elágazás</t>
  </si>
  <si>
    <t>6-os főút keresztezés</t>
  </si>
  <si>
    <t>Stein-malom</t>
  </si>
  <si>
    <t>Bambi kemping</t>
  </si>
  <si>
    <t>Óbánya, pecsételőhely</t>
  </si>
  <si>
    <t>Ferde-vízesés</t>
  </si>
  <si>
    <t>Erdei pihenő - Bodzás-forrás</t>
  </si>
  <si>
    <t>Kisújbánya, kulcsosház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</si>
</sst>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Rockenbauer Pál Dél-Dunántúli Kéktúra
Mecseknádasd (Apátvarasd-telep) - Kisújbánya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625"/>
          <c:y val="0.1155"/>
          <c:w val="0.63475"/>
          <c:h val="0.5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Adatlap!$E$4:$E$141</c:f>
              <c:numCache>
                <c:ptCount val="138"/>
                <c:pt idx="0">
                  <c:v>0</c:v>
                </c:pt>
                <c:pt idx="1">
                  <c:v>51.282051282051285</c:v>
                </c:pt>
                <c:pt idx="2">
                  <c:v>105.79561955248538</c:v>
                </c:pt>
                <c:pt idx="3">
                  <c:v>343.35941077095663</c:v>
                </c:pt>
                <c:pt idx="4">
                  <c:v>553.8658287378672</c:v>
                </c:pt>
                <c:pt idx="5">
                  <c:v>708.1387411121373</c:v>
                </c:pt>
                <c:pt idx="6">
                  <c:v>797.8456933405265</c:v>
                </c:pt>
                <c:pt idx="7">
                  <c:v>947.971654041085</c:v>
                </c:pt>
                <c:pt idx="8">
                  <c:v>1016.3904441135279</c:v>
                </c:pt>
                <c:pt idx="9">
                  <c:v>1057.416085139169</c:v>
                </c:pt>
                <c:pt idx="10">
                  <c:v>1091.817130946858</c:v>
                </c:pt>
                <c:pt idx="11">
                  <c:v>1130.872377643596</c:v>
                </c:pt>
                <c:pt idx="12">
                  <c:v>1192.6241447143257</c:v>
                </c:pt>
                <c:pt idx="13">
                  <c:v>1316.127678855785</c:v>
                </c:pt>
                <c:pt idx="14">
                  <c:v>1420.722950929483</c:v>
                </c:pt>
                <c:pt idx="15">
                  <c:v>1556.4993847230598</c:v>
                </c:pt>
                <c:pt idx="16">
                  <c:v>1802.9201801432434</c:v>
                </c:pt>
                <c:pt idx="17">
                  <c:v>1982.0406847234792</c:v>
                </c:pt>
                <c:pt idx="18">
                  <c:v>2266.5058795616055</c:v>
                </c:pt>
                <c:pt idx="19">
                  <c:v>2331.3731136163415</c:v>
                </c:pt>
                <c:pt idx="20">
                  <c:v>2497.4668032645636</c:v>
                </c:pt>
                <c:pt idx="21">
                  <c:v>2700.6628315328608</c:v>
                </c:pt>
                <c:pt idx="22">
                  <c:v>2825.4374475389786</c:v>
                </c:pt>
                <c:pt idx="23">
                  <c:v>2958.4745939089557</c:v>
                </c:pt>
                <c:pt idx="24">
                  <c:v>3080.8013676717924</c:v>
                </c:pt>
                <c:pt idx="25">
                  <c:v>3203.128141434629</c:v>
                </c:pt>
                <c:pt idx="26">
                  <c:v>3336.1652878046066</c:v>
                </c:pt>
                <c:pt idx="27">
                  <c:v>3460.939903810724</c:v>
                </c:pt>
                <c:pt idx="28">
                  <c:v>3664.1359320790216</c:v>
                </c:pt>
                <c:pt idx="29">
                  <c:v>3830.2296217272433</c:v>
                </c:pt>
                <c:pt idx="30">
                  <c:v>3895.0968557819797</c:v>
                </c:pt>
                <c:pt idx="31">
                  <c:v>4179.562050620106</c:v>
                </c:pt>
                <c:pt idx="32">
                  <c:v>4358.682555200341</c:v>
                </c:pt>
                <c:pt idx="33">
                  <c:v>4691.700157150171</c:v>
                </c:pt>
                <c:pt idx="34">
                  <c:v>4878.862081159347</c:v>
                </c:pt>
                <c:pt idx="35">
                  <c:v>5064.117382371536</c:v>
                </c:pt>
                <c:pt idx="36">
                  <c:v>5336.299013340063</c:v>
                </c:pt>
                <c:pt idx="37">
                  <c:v>5485.810600387378</c:v>
                </c:pt>
                <c:pt idx="38">
                  <c:v>5566.894642955798</c:v>
                </c:pt>
                <c:pt idx="39">
                  <c:v>5645.173296917201</c:v>
                </c:pt>
                <c:pt idx="40">
                  <c:v>5705.197399023457</c:v>
                </c:pt>
                <c:pt idx="41">
                  <c:v>5889.313533085161</c:v>
                </c:pt>
                <c:pt idx="42">
                  <c:v>6039.088731716036</c:v>
                </c:pt>
                <c:pt idx="43">
                  <c:v>6101.476039719093</c:v>
                </c:pt>
                <c:pt idx="44">
                  <c:v>6175.436065882457</c:v>
                </c:pt>
                <c:pt idx="45">
                  <c:v>6322.375027748041</c:v>
                </c:pt>
                <c:pt idx="46">
                  <c:v>6405.223717088572</c:v>
                </c:pt>
                <c:pt idx="47">
                  <c:v>6451.091778165492</c:v>
                </c:pt>
                <c:pt idx="48">
                  <c:v>6522.519410356178</c:v>
                </c:pt>
                <c:pt idx="49">
                  <c:v>6587.790805542629</c:v>
                </c:pt>
                <c:pt idx="50">
                  <c:v>6672.677704810562</c:v>
                </c:pt>
                <c:pt idx="51">
                  <c:v>6775.753352206674</c:v>
                </c:pt>
                <c:pt idx="52">
                  <c:v>6856.837394775093</c:v>
                </c:pt>
                <c:pt idx="53">
                  <c:v>6950.978726829893</c:v>
                </c:pt>
                <c:pt idx="54">
                  <c:v>7061.085960438016</c:v>
                </c:pt>
                <c:pt idx="55">
                  <c:v>7185.0146370902685</c:v>
                </c:pt>
                <c:pt idx="56">
                  <c:v>7315.75872718239</c:v>
                </c:pt>
                <c:pt idx="57">
                  <c:v>7393.869220575867</c:v>
                </c:pt>
                <c:pt idx="58">
                  <c:v>7459.542289677743</c:v>
                </c:pt>
                <c:pt idx="59">
                  <c:v>7526.4059040900775</c:v>
                </c:pt>
                <c:pt idx="60">
                  <c:v>7573.685619255682</c:v>
                </c:pt>
                <c:pt idx="61">
                  <c:v>7632.156153876151</c:v>
                </c:pt>
                <c:pt idx="62">
                  <c:v>7682.663116962285</c:v>
                </c:pt>
                <c:pt idx="63">
                  <c:v>7778.465894871358</c:v>
                </c:pt>
                <c:pt idx="64">
                  <c:v>7855.388971794435</c:v>
                </c:pt>
                <c:pt idx="65">
                  <c:v>7921.0620408963105</c:v>
                </c:pt>
                <c:pt idx="66">
                  <c:v>7962.406952426048</c:v>
                </c:pt>
                <c:pt idx="67">
                  <c:v>8046.983478079742</c:v>
                </c:pt>
                <c:pt idx="68">
                  <c:v>8120.408201481159</c:v>
                </c:pt>
                <c:pt idx="69">
                  <c:v>8187.271815893496</c:v>
                </c:pt>
                <c:pt idx="70">
                  <c:v>8270.752947155544</c:v>
                </c:pt>
                <c:pt idx="71">
                  <c:v>8314.867435704482</c:v>
                </c:pt>
                <c:pt idx="72">
                  <c:v>8351.847448786164</c:v>
                </c:pt>
                <c:pt idx="73">
                  <c:v>8395.361712243797</c:v>
                </c:pt>
                <c:pt idx="74">
                  <c:v>8491.16449015287</c:v>
                </c:pt>
                <c:pt idx="75">
                  <c:v>8551.188592259126</c:v>
                </c:pt>
                <c:pt idx="76">
                  <c:v>8617.855258925792</c:v>
                </c:pt>
                <c:pt idx="77">
                  <c:v>8673.087718486147</c:v>
                </c:pt>
                <c:pt idx="78">
                  <c:v>8696.021749024607</c:v>
                </c:pt>
                <c:pt idx="79">
                  <c:v>8717.16588043803</c:v>
                </c:pt>
                <c:pt idx="80">
                  <c:v>8747.068197847495</c:v>
                </c:pt>
                <c:pt idx="81">
                  <c:v>8783.330084062189</c:v>
                </c:pt>
                <c:pt idx="82">
                  <c:v>8831.980509603241</c:v>
                </c:pt>
                <c:pt idx="83">
                  <c:v>8864.817044154179</c:v>
                </c:pt>
                <c:pt idx="84">
                  <c:v>8904.869606594724</c:v>
                </c:pt>
                <c:pt idx="85">
                  <c:v>9021.923065164092</c:v>
                </c:pt>
                <c:pt idx="86">
                  <c:v>9090.72515677947</c:v>
                </c:pt>
                <c:pt idx="87">
                  <c:v>9160.476287593498</c:v>
                </c:pt>
                <c:pt idx="88">
                  <c:v>9349.595148255918</c:v>
                </c:pt>
                <c:pt idx="89">
                  <c:v>9503.270266858703</c:v>
                </c:pt>
                <c:pt idx="90">
                  <c:v>9651.988215576652</c:v>
                </c:pt>
                <c:pt idx="91">
                  <c:v>9848.338879362052</c:v>
                </c:pt>
                <c:pt idx="92">
                  <c:v>10080.074746596823</c:v>
                </c:pt>
                <c:pt idx="93">
                  <c:v>10167.404933088752</c:v>
                </c:pt>
                <c:pt idx="94">
                  <c:v>10167.404933088752</c:v>
                </c:pt>
                <c:pt idx="95">
                  <c:v>10319.27255252425</c:v>
                </c:pt>
                <c:pt idx="96">
                  <c:v>10524.657007852462</c:v>
                </c:pt>
                <c:pt idx="97">
                  <c:v>10732.902551485766</c:v>
                </c:pt>
                <c:pt idx="98">
                  <c:v>10958.776557081103</c:v>
                </c:pt>
                <c:pt idx="99">
                  <c:v>11037.223011136375</c:v>
                </c:pt>
                <c:pt idx="100">
                  <c:v>11087.729974222508</c:v>
                </c:pt>
                <c:pt idx="101">
                  <c:v>11314.41752402046</c:v>
                </c:pt>
                <c:pt idx="102">
                  <c:v>11459.55569528287</c:v>
                </c:pt>
                <c:pt idx="103">
                  <c:v>11621.480345578735</c:v>
                </c:pt>
                <c:pt idx="104">
                  <c:v>11734.76609960117</c:v>
                </c:pt>
                <c:pt idx="105">
                  <c:v>11893.82315005523</c:v>
                </c:pt>
                <c:pt idx="106">
                  <c:v>12013.102158769208</c:v>
                </c:pt>
                <c:pt idx="107">
                  <c:v>12234.567008837816</c:v>
                </c:pt>
                <c:pt idx="108">
                  <c:v>12412.582957122018</c:v>
                </c:pt>
                <c:pt idx="109">
                  <c:v>12536.723659039048</c:v>
                </c:pt>
                <c:pt idx="110">
                  <c:v>12666.458127148519</c:v>
                </c:pt>
                <c:pt idx="111">
                  <c:v>12785.405957966399</c:v>
                </c:pt>
                <c:pt idx="112">
                  <c:v>12845.430060072651</c:v>
                </c:pt>
                <c:pt idx="113">
                  <c:v>12965.587747394293</c:v>
                </c:pt>
                <c:pt idx="114">
                  <c:v>13073.40208606931</c:v>
                </c:pt>
                <c:pt idx="115">
                  <c:v>13236.942790880616</c:v>
                </c:pt>
                <c:pt idx="116">
                  <c:v>13311.610584616827</c:v>
                </c:pt>
                <c:pt idx="117">
                  <c:v>13406.170014948035</c:v>
                </c:pt>
                <c:pt idx="118">
                  <c:v>13535.294920712282</c:v>
                </c:pt>
                <c:pt idx="119">
                  <c:v>13649.96507340458</c:v>
                </c:pt>
                <c:pt idx="120">
                  <c:v>13739.525325694696</c:v>
                </c:pt>
                <c:pt idx="121">
                  <c:v>13780.550966720339</c:v>
                </c:pt>
                <c:pt idx="122">
                  <c:v>13838.56998466385</c:v>
                </c:pt>
                <c:pt idx="123">
                  <c:v>13931.020017368055</c:v>
                </c:pt>
                <c:pt idx="124">
                  <c:v>13973.308280194902</c:v>
                </c:pt>
                <c:pt idx="125">
                  <c:v>14038.981349296777</c:v>
                </c:pt>
                <c:pt idx="126">
                  <c:v>14299.51233998151</c:v>
                </c:pt>
                <c:pt idx="127">
                  <c:v>14448.318679761476</c:v>
                </c:pt>
                <c:pt idx="128">
                  <c:v>14583.707180094234</c:v>
                </c:pt>
                <c:pt idx="129">
                  <c:v>14738.320651188402</c:v>
                </c:pt>
                <c:pt idx="130">
                  <c:v>14934.872116795961</c:v>
                </c:pt>
                <c:pt idx="131">
                  <c:v>15128.72912368248</c:v>
                </c:pt>
                <c:pt idx="132">
                  <c:v>17150.419526329526</c:v>
                </c:pt>
                <c:pt idx="133">
                  <c:v>17150.419526329526</c:v>
                </c:pt>
                <c:pt idx="134">
                  <c:v>0</c:v>
                </c:pt>
              </c:numCache>
            </c:numRef>
          </c:xVal>
          <c:yVal>
            <c:numRef>
              <c:f>Adatlap!$A$4:$A$141</c:f>
              <c:numCache>
                <c:ptCount val="138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190</c:v>
                </c:pt>
                <c:pt idx="4">
                  <c:v>195</c:v>
                </c:pt>
                <c:pt idx="5">
                  <c:v>200</c:v>
                </c:pt>
                <c:pt idx="6">
                  <c:v>210</c:v>
                </c:pt>
                <c:pt idx="7">
                  <c:v>220</c:v>
                </c:pt>
                <c:pt idx="8">
                  <c:v>230</c:v>
                </c:pt>
                <c:pt idx="9">
                  <c:v>240</c:v>
                </c:pt>
                <c:pt idx="10">
                  <c:v>250</c:v>
                </c:pt>
                <c:pt idx="11">
                  <c:v>260</c:v>
                </c:pt>
                <c:pt idx="12">
                  <c:v>270</c:v>
                </c:pt>
                <c:pt idx="13">
                  <c:v>270</c:v>
                </c:pt>
                <c:pt idx="14">
                  <c:v>280</c:v>
                </c:pt>
                <c:pt idx="15">
                  <c:v>290</c:v>
                </c:pt>
                <c:pt idx="16">
                  <c:v>300</c:v>
                </c:pt>
                <c:pt idx="17">
                  <c:v>310</c:v>
                </c:pt>
                <c:pt idx="18">
                  <c:v>315</c:v>
                </c:pt>
                <c:pt idx="19">
                  <c:v>315</c:v>
                </c:pt>
                <c:pt idx="20">
                  <c:v>310</c:v>
                </c:pt>
                <c:pt idx="21">
                  <c:v>305</c:v>
                </c:pt>
                <c:pt idx="22">
                  <c:v>300</c:v>
                </c:pt>
                <c:pt idx="23">
                  <c:v>290</c:v>
                </c:pt>
                <c:pt idx="24">
                  <c:v>285</c:v>
                </c:pt>
                <c:pt idx="25">
                  <c:v>290</c:v>
                </c:pt>
                <c:pt idx="26">
                  <c:v>300</c:v>
                </c:pt>
                <c:pt idx="27">
                  <c:v>305</c:v>
                </c:pt>
                <c:pt idx="28">
                  <c:v>310</c:v>
                </c:pt>
                <c:pt idx="29">
                  <c:v>315</c:v>
                </c:pt>
                <c:pt idx="30">
                  <c:v>315</c:v>
                </c:pt>
                <c:pt idx="31">
                  <c:v>310</c:v>
                </c:pt>
                <c:pt idx="32">
                  <c:v>300</c:v>
                </c:pt>
                <c:pt idx="33">
                  <c:v>310</c:v>
                </c:pt>
                <c:pt idx="34">
                  <c:v>315</c:v>
                </c:pt>
                <c:pt idx="35">
                  <c:v>310</c:v>
                </c:pt>
                <c:pt idx="36">
                  <c:v>305</c:v>
                </c:pt>
                <c:pt idx="37">
                  <c:v>305</c:v>
                </c:pt>
                <c:pt idx="38">
                  <c:v>305</c:v>
                </c:pt>
                <c:pt idx="39">
                  <c:v>310</c:v>
                </c:pt>
                <c:pt idx="40">
                  <c:v>312</c:v>
                </c:pt>
                <c:pt idx="41">
                  <c:v>320</c:v>
                </c:pt>
                <c:pt idx="42">
                  <c:v>322</c:v>
                </c:pt>
                <c:pt idx="43">
                  <c:v>325</c:v>
                </c:pt>
                <c:pt idx="44">
                  <c:v>330</c:v>
                </c:pt>
                <c:pt idx="45">
                  <c:v>340</c:v>
                </c:pt>
                <c:pt idx="46">
                  <c:v>345</c:v>
                </c:pt>
                <c:pt idx="47">
                  <c:v>350</c:v>
                </c:pt>
                <c:pt idx="48">
                  <c:v>355</c:v>
                </c:pt>
                <c:pt idx="49">
                  <c:v>360</c:v>
                </c:pt>
                <c:pt idx="50">
                  <c:v>365</c:v>
                </c:pt>
                <c:pt idx="51">
                  <c:v>370</c:v>
                </c:pt>
                <c:pt idx="52">
                  <c:v>365</c:v>
                </c:pt>
                <c:pt idx="53">
                  <c:v>370</c:v>
                </c:pt>
                <c:pt idx="54">
                  <c:v>385</c:v>
                </c:pt>
                <c:pt idx="55">
                  <c:v>380</c:v>
                </c:pt>
                <c:pt idx="56">
                  <c:v>380</c:v>
                </c:pt>
                <c:pt idx="57">
                  <c:v>380</c:v>
                </c:pt>
                <c:pt idx="58">
                  <c:v>380</c:v>
                </c:pt>
                <c:pt idx="59">
                  <c:v>370</c:v>
                </c:pt>
                <c:pt idx="60">
                  <c:v>380</c:v>
                </c:pt>
                <c:pt idx="61">
                  <c:v>390</c:v>
                </c:pt>
                <c:pt idx="62">
                  <c:v>390</c:v>
                </c:pt>
                <c:pt idx="63">
                  <c:v>395</c:v>
                </c:pt>
                <c:pt idx="64">
                  <c:v>380</c:v>
                </c:pt>
                <c:pt idx="65">
                  <c:v>370</c:v>
                </c:pt>
                <c:pt idx="66">
                  <c:v>360</c:v>
                </c:pt>
                <c:pt idx="67">
                  <c:v>350</c:v>
                </c:pt>
                <c:pt idx="68">
                  <c:v>340</c:v>
                </c:pt>
                <c:pt idx="69">
                  <c:v>335</c:v>
                </c:pt>
                <c:pt idx="70">
                  <c:v>330</c:v>
                </c:pt>
                <c:pt idx="71">
                  <c:v>320</c:v>
                </c:pt>
                <c:pt idx="72">
                  <c:v>310</c:v>
                </c:pt>
                <c:pt idx="73">
                  <c:v>300</c:v>
                </c:pt>
                <c:pt idx="74">
                  <c:v>290</c:v>
                </c:pt>
                <c:pt idx="75">
                  <c:v>300</c:v>
                </c:pt>
                <c:pt idx="76">
                  <c:v>300</c:v>
                </c:pt>
                <c:pt idx="77">
                  <c:v>300</c:v>
                </c:pt>
                <c:pt idx="78">
                  <c:v>290</c:v>
                </c:pt>
                <c:pt idx="79">
                  <c:v>280</c:v>
                </c:pt>
                <c:pt idx="80">
                  <c:v>270</c:v>
                </c:pt>
                <c:pt idx="81">
                  <c:v>260</c:v>
                </c:pt>
                <c:pt idx="82">
                  <c:v>260</c:v>
                </c:pt>
                <c:pt idx="83">
                  <c:v>250</c:v>
                </c:pt>
                <c:pt idx="84">
                  <c:v>245</c:v>
                </c:pt>
                <c:pt idx="85">
                  <c:v>240</c:v>
                </c:pt>
                <c:pt idx="86">
                  <c:v>245</c:v>
                </c:pt>
                <c:pt idx="87">
                  <c:v>235</c:v>
                </c:pt>
                <c:pt idx="88">
                  <c:v>235</c:v>
                </c:pt>
                <c:pt idx="89">
                  <c:v>235</c:v>
                </c:pt>
                <c:pt idx="90">
                  <c:v>240</c:v>
                </c:pt>
                <c:pt idx="91">
                  <c:v>240</c:v>
                </c:pt>
                <c:pt idx="92">
                  <c:v>245</c:v>
                </c:pt>
                <c:pt idx="93">
                  <c:v>250</c:v>
                </c:pt>
                <c:pt idx="94">
                  <c:v>250</c:v>
                </c:pt>
                <c:pt idx="95">
                  <c:v>255</c:v>
                </c:pt>
                <c:pt idx="96">
                  <c:v>260</c:v>
                </c:pt>
                <c:pt idx="97">
                  <c:v>260</c:v>
                </c:pt>
                <c:pt idx="98">
                  <c:v>265</c:v>
                </c:pt>
                <c:pt idx="99">
                  <c:v>270</c:v>
                </c:pt>
                <c:pt idx="100">
                  <c:v>270</c:v>
                </c:pt>
                <c:pt idx="101">
                  <c:v>275</c:v>
                </c:pt>
                <c:pt idx="102">
                  <c:v>275</c:v>
                </c:pt>
                <c:pt idx="103">
                  <c:v>285</c:v>
                </c:pt>
                <c:pt idx="104">
                  <c:v>300</c:v>
                </c:pt>
                <c:pt idx="105">
                  <c:v>300</c:v>
                </c:pt>
                <c:pt idx="106">
                  <c:v>305</c:v>
                </c:pt>
                <c:pt idx="107">
                  <c:v>310</c:v>
                </c:pt>
                <c:pt idx="108">
                  <c:v>315</c:v>
                </c:pt>
                <c:pt idx="109">
                  <c:v>320</c:v>
                </c:pt>
                <c:pt idx="110">
                  <c:v>325</c:v>
                </c:pt>
                <c:pt idx="111">
                  <c:v>330</c:v>
                </c:pt>
                <c:pt idx="112">
                  <c:v>330</c:v>
                </c:pt>
                <c:pt idx="113">
                  <c:v>335</c:v>
                </c:pt>
                <c:pt idx="114">
                  <c:v>345</c:v>
                </c:pt>
                <c:pt idx="115">
                  <c:v>350</c:v>
                </c:pt>
                <c:pt idx="116">
                  <c:v>350</c:v>
                </c:pt>
                <c:pt idx="117">
                  <c:v>355</c:v>
                </c:pt>
                <c:pt idx="118">
                  <c:v>360</c:v>
                </c:pt>
                <c:pt idx="119">
                  <c:v>365</c:v>
                </c:pt>
                <c:pt idx="120">
                  <c:v>370</c:v>
                </c:pt>
                <c:pt idx="121">
                  <c:v>385</c:v>
                </c:pt>
                <c:pt idx="122">
                  <c:v>380</c:v>
                </c:pt>
                <c:pt idx="123">
                  <c:v>380</c:v>
                </c:pt>
                <c:pt idx="124">
                  <c:v>370</c:v>
                </c:pt>
                <c:pt idx="125">
                  <c:v>370</c:v>
                </c:pt>
                <c:pt idx="126">
                  <c:v>380</c:v>
                </c:pt>
                <c:pt idx="127">
                  <c:v>385</c:v>
                </c:pt>
                <c:pt idx="128">
                  <c:v>390</c:v>
                </c:pt>
                <c:pt idx="129">
                  <c:v>400</c:v>
                </c:pt>
                <c:pt idx="130">
                  <c:v>405</c:v>
                </c:pt>
                <c:pt idx="131">
                  <c:v>410</c:v>
                </c:pt>
              </c:numCache>
            </c:numRef>
          </c:yVal>
          <c:smooth val="0"/>
        </c:ser>
        <c:axId val="12191719"/>
        <c:axId val="42616608"/>
      </c:scatterChart>
      <c:valAx>
        <c:axId val="12191719"/>
        <c:scaling>
          <c:orientation val="minMax"/>
          <c:max val="16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2616608"/>
        <c:crosses val="autoZero"/>
        <c:crossBetween val="midCat"/>
        <c:dispUnits/>
        <c:majorUnit val="5000"/>
        <c:minorUnit val="1000"/>
      </c:valAx>
      <c:valAx>
        <c:axId val="42616608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191719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0.19575</cdr:x>
      <cdr:y>0.5795</cdr:y>
    </cdr:from>
    <cdr:to>
      <cdr:x>0.19575</cdr:x>
      <cdr:y>0.93925</cdr:y>
    </cdr:to>
    <cdr:sp>
      <cdr:nvSpPr>
        <cdr:cNvPr id="1" name="Line 1"/>
        <cdr:cNvSpPr>
          <a:spLocks/>
        </cdr:cNvSpPr>
      </cdr:nvSpPr>
      <cdr:spPr>
        <a:xfrm>
          <a:off x="1800225" y="3333750"/>
          <a:ext cx="0" cy="207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0.18025</cdr:x>
      <cdr:y>0.6555</cdr:y>
    </cdr:from>
    <cdr:to>
      <cdr:x>0.19575</cdr:x>
      <cdr:y>0.92625</cdr:y>
    </cdr:to>
    <cdr:sp>
      <cdr:nvSpPr>
        <cdr:cNvPr id="2" name="AutoShape 19"/>
        <cdr:cNvSpPr>
          <a:spLocks/>
        </cdr:cNvSpPr>
      </cdr:nvSpPr>
      <cdr:spPr>
        <a:xfrm rot="16200000">
          <a:off x="1657350" y="3771900"/>
          <a:ext cx="142875" cy="15621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Mecseknádasd, buszmegálló</a:t>
          </a:r>
        </a:p>
      </cdr:txBody>
    </cdr:sp>
  </cdr:relSizeAnchor>
  <cdr:relSizeAnchor xmlns:cdr="http://schemas.openxmlformats.org/drawingml/2006/chartDrawing">
    <cdr:from>
      <cdr:x>0.25875</cdr:x>
      <cdr:y>0.4625</cdr:y>
    </cdr:from>
    <cdr:to>
      <cdr:x>0.25875</cdr:x>
      <cdr:y>0.93875</cdr:y>
    </cdr:to>
    <cdr:sp>
      <cdr:nvSpPr>
        <cdr:cNvPr id="3" name="Line 20"/>
        <cdr:cNvSpPr>
          <a:spLocks/>
        </cdr:cNvSpPr>
      </cdr:nvSpPr>
      <cdr:spPr>
        <a:xfrm>
          <a:off x="2381250" y="2657475"/>
          <a:ext cx="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0.2425</cdr:x>
      <cdr:y>0.68275</cdr:y>
    </cdr:from>
    <cdr:to>
      <cdr:x>0.258</cdr:x>
      <cdr:y>0.92525</cdr:y>
    </cdr:to>
    <cdr:sp>
      <cdr:nvSpPr>
        <cdr:cNvPr id="4" name="AutoShape 21"/>
        <cdr:cNvSpPr>
          <a:spLocks/>
        </cdr:cNvSpPr>
      </cdr:nvSpPr>
      <cdr:spPr>
        <a:xfrm rot="16200000">
          <a:off x="2228850" y="3933825"/>
          <a:ext cx="142875" cy="14001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K és K négyszög elágazás</a:t>
          </a:r>
        </a:p>
      </cdr:txBody>
    </cdr:sp>
  </cdr:relSizeAnchor>
  <cdr:relSizeAnchor xmlns:cdr="http://schemas.openxmlformats.org/drawingml/2006/chartDrawing">
    <cdr:from>
      <cdr:x>0.3065</cdr:x>
      <cdr:y>0.4625</cdr:y>
    </cdr:from>
    <cdr:to>
      <cdr:x>0.3065</cdr:x>
      <cdr:y>0.93875</cdr:y>
    </cdr:to>
    <cdr:sp>
      <cdr:nvSpPr>
        <cdr:cNvPr id="5" name="Line 22"/>
        <cdr:cNvSpPr>
          <a:spLocks/>
        </cdr:cNvSpPr>
      </cdr:nvSpPr>
      <cdr:spPr>
        <a:xfrm>
          <a:off x="2819400" y="2657475"/>
          <a:ext cx="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0.291</cdr:x>
      <cdr:y>0.771</cdr:y>
    </cdr:from>
    <cdr:to>
      <cdr:x>0.3065</cdr:x>
      <cdr:y>0.92525</cdr:y>
    </cdr:to>
    <cdr:sp>
      <cdr:nvSpPr>
        <cdr:cNvPr id="6" name="AutoShape 23"/>
        <cdr:cNvSpPr>
          <a:spLocks/>
        </cdr:cNvSpPr>
      </cdr:nvSpPr>
      <cdr:spPr>
        <a:xfrm rot="16200000">
          <a:off x="2676525" y="4438650"/>
          <a:ext cx="142875" cy="8858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Apátvarasd-telep</a:t>
          </a:r>
        </a:p>
      </cdr:txBody>
    </cdr:sp>
  </cdr:relSizeAnchor>
  <cdr:relSizeAnchor xmlns:cdr="http://schemas.openxmlformats.org/drawingml/2006/chartDrawing">
    <cdr:from>
      <cdr:x>0.355</cdr:x>
      <cdr:y>0.4625</cdr:y>
    </cdr:from>
    <cdr:to>
      <cdr:x>0.355</cdr:x>
      <cdr:y>0.93875</cdr:y>
    </cdr:to>
    <cdr:sp>
      <cdr:nvSpPr>
        <cdr:cNvPr id="7" name="Line 24"/>
        <cdr:cNvSpPr>
          <a:spLocks/>
        </cdr:cNvSpPr>
      </cdr:nvSpPr>
      <cdr:spPr>
        <a:xfrm>
          <a:off x="3267075" y="2657475"/>
          <a:ext cx="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0.3395</cdr:x>
      <cdr:y>0.6305</cdr:y>
    </cdr:from>
    <cdr:to>
      <cdr:x>0.355</cdr:x>
      <cdr:y>0.92575</cdr:y>
    </cdr:to>
    <cdr:sp>
      <cdr:nvSpPr>
        <cdr:cNvPr id="8" name="AutoShape 25"/>
        <cdr:cNvSpPr>
          <a:spLocks/>
        </cdr:cNvSpPr>
      </cdr:nvSpPr>
      <cdr:spPr>
        <a:xfrm rot="16200000">
          <a:off x="3124200" y="3629025"/>
          <a:ext cx="142875" cy="17049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K és K négyszög elágazás (újra)</a:t>
          </a:r>
        </a:p>
      </cdr:txBody>
    </cdr:sp>
  </cdr:relSizeAnchor>
  <cdr:relSizeAnchor xmlns:cdr="http://schemas.openxmlformats.org/drawingml/2006/chartDrawing">
    <cdr:from>
      <cdr:x>0.393</cdr:x>
      <cdr:y>0.4625</cdr:y>
    </cdr:from>
    <cdr:to>
      <cdr:x>0.393</cdr:x>
      <cdr:y>0.93875</cdr:y>
    </cdr:to>
    <cdr:sp>
      <cdr:nvSpPr>
        <cdr:cNvPr id="9" name="Line 26"/>
        <cdr:cNvSpPr>
          <a:spLocks/>
        </cdr:cNvSpPr>
      </cdr:nvSpPr>
      <cdr:spPr>
        <a:xfrm>
          <a:off x="3619500" y="2657475"/>
          <a:ext cx="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0.3775</cdr:x>
      <cdr:y>0.73325</cdr:y>
    </cdr:from>
    <cdr:to>
      <cdr:x>0.3925</cdr:x>
      <cdr:y>0.92825</cdr:y>
    </cdr:to>
    <cdr:sp>
      <cdr:nvSpPr>
        <cdr:cNvPr id="10" name="AutoShape 27"/>
        <cdr:cNvSpPr>
          <a:spLocks/>
        </cdr:cNvSpPr>
      </cdr:nvSpPr>
      <cdr:spPr>
        <a:xfrm rot="16200000">
          <a:off x="3476625" y="4219575"/>
          <a:ext cx="142875" cy="11239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6-os főút keresztezés</a:t>
          </a:r>
        </a:p>
      </cdr:txBody>
    </cdr:sp>
  </cdr:relSizeAnchor>
  <cdr:relSizeAnchor xmlns:cdr="http://schemas.openxmlformats.org/drawingml/2006/chartDrawing">
    <cdr:from>
      <cdr:x>0.51725</cdr:x>
      <cdr:y>0.48125</cdr:y>
    </cdr:from>
    <cdr:to>
      <cdr:x>0.51725</cdr:x>
      <cdr:y>0.93875</cdr:y>
    </cdr:to>
    <cdr:sp>
      <cdr:nvSpPr>
        <cdr:cNvPr id="11" name="Line 28"/>
        <cdr:cNvSpPr>
          <a:spLocks/>
        </cdr:cNvSpPr>
      </cdr:nvSpPr>
      <cdr:spPr>
        <a:xfrm>
          <a:off x="4762500" y="2771775"/>
          <a:ext cx="0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</cdr:x>
      <cdr:y>0.80875</cdr:y>
    </cdr:from>
    <cdr:to>
      <cdr:x>0.5165</cdr:x>
      <cdr:y>0.92775</cdr:y>
    </cdr:to>
    <cdr:sp>
      <cdr:nvSpPr>
        <cdr:cNvPr id="12" name="AutoShape 29"/>
        <cdr:cNvSpPr>
          <a:spLocks/>
        </cdr:cNvSpPr>
      </cdr:nvSpPr>
      <cdr:spPr>
        <a:xfrm rot="16200000">
          <a:off x="4610100" y="4657725"/>
          <a:ext cx="142875" cy="6858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Stein-malom</a:t>
          </a:r>
        </a:p>
      </cdr:txBody>
    </cdr:sp>
  </cdr:relSizeAnchor>
  <cdr:relSizeAnchor xmlns:cdr="http://schemas.openxmlformats.org/drawingml/2006/chartDrawing">
    <cdr:from>
      <cdr:x>0.59275</cdr:x>
      <cdr:y>0.48125</cdr:y>
    </cdr:from>
    <cdr:to>
      <cdr:x>0.59275</cdr:x>
      <cdr:y>0.93875</cdr:y>
    </cdr:to>
    <cdr:sp>
      <cdr:nvSpPr>
        <cdr:cNvPr id="13" name="Line 30"/>
        <cdr:cNvSpPr>
          <a:spLocks/>
        </cdr:cNvSpPr>
      </cdr:nvSpPr>
      <cdr:spPr>
        <a:xfrm>
          <a:off x="5457825" y="2771775"/>
          <a:ext cx="0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0.57425</cdr:x>
      <cdr:y>0.70575</cdr:y>
    </cdr:from>
    <cdr:to>
      <cdr:x>0.59275</cdr:x>
      <cdr:y>0.929</cdr:y>
    </cdr:to>
    <cdr:sp>
      <cdr:nvSpPr>
        <cdr:cNvPr id="14" name="AutoShape 31"/>
        <cdr:cNvSpPr>
          <a:spLocks/>
        </cdr:cNvSpPr>
      </cdr:nvSpPr>
      <cdr:spPr>
        <a:xfrm rot="16200000">
          <a:off x="5286375" y="4057650"/>
          <a:ext cx="171450" cy="12858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Óbánya, pecsételőhely</a:t>
          </a:r>
        </a:p>
      </cdr:txBody>
    </cdr:sp>
  </cdr:relSizeAnchor>
  <cdr:relSizeAnchor xmlns:cdr="http://schemas.openxmlformats.org/drawingml/2006/chartDrawing">
    <cdr:from>
      <cdr:x>0.70225</cdr:x>
      <cdr:y>0.42875</cdr:y>
    </cdr:from>
    <cdr:to>
      <cdr:x>0.70225</cdr:x>
      <cdr:y>0.93875</cdr:y>
    </cdr:to>
    <cdr:sp>
      <cdr:nvSpPr>
        <cdr:cNvPr id="15" name="Line 32"/>
        <cdr:cNvSpPr>
          <a:spLocks/>
        </cdr:cNvSpPr>
      </cdr:nvSpPr>
      <cdr:spPr>
        <a:xfrm>
          <a:off x="6467475" y="2466975"/>
          <a:ext cx="0" cy="294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0.68675</cdr:x>
      <cdr:y>0.66375</cdr:y>
    </cdr:from>
    <cdr:to>
      <cdr:x>0.70225</cdr:x>
      <cdr:y>0.92775</cdr:y>
    </cdr:to>
    <cdr:sp>
      <cdr:nvSpPr>
        <cdr:cNvPr id="16" name="AutoShape 33"/>
        <cdr:cNvSpPr>
          <a:spLocks/>
        </cdr:cNvSpPr>
      </cdr:nvSpPr>
      <cdr:spPr>
        <a:xfrm rot="16200000">
          <a:off x="6324600" y="3819525"/>
          <a:ext cx="142875" cy="15240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Erdei pihenő - Bodzás-forrás</a:t>
          </a:r>
        </a:p>
      </cdr:txBody>
    </cdr:sp>
  </cdr:relSizeAnchor>
  <cdr:relSizeAnchor xmlns:cdr="http://schemas.openxmlformats.org/drawingml/2006/chartDrawing">
    <cdr:from>
      <cdr:x>0.74275</cdr:x>
      <cdr:y>0.4285</cdr:y>
    </cdr:from>
    <cdr:to>
      <cdr:x>0.74275</cdr:x>
      <cdr:y>0.939</cdr:y>
    </cdr:to>
    <cdr:sp>
      <cdr:nvSpPr>
        <cdr:cNvPr id="17" name="Line 34"/>
        <cdr:cNvSpPr>
          <a:spLocks/>
        </cdr:cNvSpPr>
      </cdr:nvSpPr>
      <cdr:spPr>
        <a:xfrm>
          <a:off x="6838950" y="2466975"/>
          <a:ext cx="0" cy="294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0.7285</cdr:x>
      <cdr:y>0.71225</cdr:y>
    </cdr:from>
    <cdr:to>
      <cdr:x>0.744</cdr:x>
      <cdr:y>0.92875</cdr:y>
    </cdr:to>
    <cdr:sp>
      <cdr:nvSpPr>
        <cdr:cNvPr id="18" name="AutoShape 35"/>
        <cdr:cNvSpPr>
          <a:spLocks/>
        </cdr:cNvSpPr>
      </cdr:nvSpPr>
      <cdr:spPr>
        <a:xfrm rot="16200000">
          <a:off x="6715125" y="4095750"/>
          <a:ext cx="142875" cy="12477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Kisújbánya, kulcsosház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1"/>
  <sheetViews>
    <sheetView workbookViewId="0" topLeftCell="A115">
      <selection activeCell="C5" sqref="C5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25">
        <v>180</v>
      </c>
      <c r="B4" s="26">
        <v>758</v>
      </c>
      <c r="C4" s="26">
        <v>262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39" t="s">
        <v>10</v>
      </c>
    </row>
    <row r="5" spans="1:8" ht="12.75">
      <c r="A5" s="25">
        <v>180</v>
      </c>
      <c r="B5" s="26">
        <v>766</v>
      </c>
      <c r="C5" s="26">
        <v>256</v>
      </c>
      <c r="D5" s="2">
        <f>SQRT((B5-B4)*(B5-B4)+(C5-C4)*(C5-C4))</f>
        <v>10</v>
      </c>
      <c r="E5" s="23">
        <f>SUM(D$4:D5)*1000/195</f>
        <v>51.282051282051285</v>
      </c>
      <c r="F5" s="5">
        <f aca="true" t="shared" si="0" ref="F5:F68">IF(A5-A6&gt;0,A5-A6,0)</f>
        <v>0</v>
      </c>
      <c r="G5" s="16">
        <f aca="true" t="shared" si="1" ref="G5:G68">IF(A6-A5&gt;0,A6-A5,0)</f>
        <v>0</v>
      </c>
      <c r="H5" s="7"/>
    </row>
    <row r="6" spans="1:8" ht="12.75">
      <c r="A6" s="25">
        <v>180</v>
      </c>
      <c r="B6" s="26">
        <v>774</v>
      </c>
      <c r="C6" s="26">
        <v>263</v>
      </c>
      <c r="D6" s="2">
        <f aca="true" t="shared" si="2" ref="D6:D32">SQRT((B6-B5)*(B6-B5)+(C6-C5)*(C6-C5))</f>
        <v>10.63014581273465</v>
      </c>
      <c r="E6" s="23">
        <f>SUM(D$4:D6)*1000/195</f>
        <v>105.79561955248538</v>
      </c>
      <c r="F6" s="5">
        <f t="shared" si="0"/>
        <v>0</v>
      </c>
      <c r="G6" s="16">
        <f t="shared" si="1"/>
        <v>10</v>
      </c>
      <c r="H6" s="4"/>
    </row>
    <row r="7" spans="1:8" ht="12.75">
      <c r="A7" s="25">
        <v>190</v>
      </c>
      <c r="B7" s="26">
        <v>749</v>
      </c>
      <c r="C7" s="26">
        <v>302</v>
      </c>
      <c r="D7" s="2">
        <f t="shared" si="2"/>
        <v>46.32493928760188</v>
      </c>
      <c r="E7" s="23">
        <f>SUM(D$4:D7)*1000/195</f>
        <v>343.35941077095663</v>
      </c>
      <c r="F7" s="5">
        <f t="shared" si="0"/>
        <v>0</v>
      </c>
      <c r="G7" s="16">
        <f t="shared" si="1"/>
        <v>5</v>
      </c>
      <c r="H7" s="4"/>
    </row>
    <row r="8" spans="1:8" ht="12.75">
      <c r="A8" s="25">
        <v>195</v>
      </c>
      <c r="B8" s="26">
        <v>726</v>
      </c>
      <c r="C8" s="26">
        <v>336</v>
      </c>
      <c r="D8" s="2">
        <f t="shared" si="2"/>
        <v>41.048751503547585</v>
      </c>
      <c r="E8" s="23">
        <f>SUM(D$4:D8)*1000/195</f>
        <v>553.8658287378672</v>
      </c>
      <c r="F8" s="5">
        <f t="shared" si="0"/>
        <v>0</v>
      </c>
      <c r="G8" s="16">
        <f t="shared" si="1"/>
        <v>5</v>
      </c>
      <c r="H8" s="4"/>
    </row>
    <row r="9" spans="1:8" ht="12.75">
      <c r="A9" s="25">
        <v>200</v>
      </c>
      <c r="B9" s="26">
        <v>737</v>
      </c>
      <c r="C9" s="26">
        <v>364</v>
      </c>
      <c r="D9" s="2">
        <f t="shared" si="2"/>
        <v>30.083217912982647</v>
      </c>
      <c r="E9" s="23">
        <f>SUM(D$4:D9)*1000/195</f>
        <v>708.1387411121373</v>
      </c>
      <c r="F9" s="5">
        <f t="shared" si="0"/>
        <v>0</v>
      </c>
      <c r="G9" s="16">
        <f t="shared" si="1"/>
        <v>10</v>
      </c>
      <c r="H9" s="4"/>
    </row>
    <row r="10" spans="1:8" ht="12.75">
      <c r="A10" s="25">
        <v>210</v>
      </c>
      <c r="B10" s="26">
        <v>728</v>
      </c>
      <c r="C10" s="26">
        <v>379</v>
      </c>
      <c r="D10" s="2">
        <f t="shared" si="2"/>
        <v>17.4928556845359</v>
      </c>
      <c r="E10" s="23">
        <f>SUM(D$4:D10)*1000/195</f>
        <v>797.8456933405265</v>
      </c>
      <c r="F10" s="5">
        <f t="shared" si="0"/>
        <v>0</v>
      </c>
      <c r="G10" s="16">
        <f t="shared" si="1"/>
        <v>10</v>
      </c>
      <c r="H10" s="4"/>
    </row>
    <row r="11" spans="1:8" ht="12.75">
      <c r="A11" s="25">
        <v>220</v>
      </c>
      <c r="B11" s="26">
        <v>732</v>
      </c>
      <c r="C11" s="26">
        <v>408</v>
      </c>
      <c r="D11" s="2">
        <f t="shared" si="2"/>
        <v>29.274562336608895</v>
      </c>
      <c r="E11" s="23">
        <f>SUM(D$4:D11)*1000/195</f>
        <v>947.971654041085</v>
      </c>
      <c r="F11" s="5">
        <f t="shared" si="0"/>
        <v>0</v>
      </c>
      <c r="G11" s="16">
        <f t="shared" si="1"/>
        <v>10</v>
      </c>
      <c r="H11" s="4"/>
    </row>
    <row r="12" spans="1:8" ht="12.75">
      <c r="A12" s="25">
        <v>230</v>
      </c>
      <c r="B12" s="26">
        <v>735</v>
      </c>
      <c r="C12" s="26">
        <v>421</v>
      </c>
      <c r="D12" s="2">
        <f t="shared" si="2"/>
        <v>13.341664064126334</v>
      </c>
      <c r="E12" s="23">
        <f>SUM(D$4:D12)*1000/195</f>
        <v>1016.3904441135279</v>
      </c>
      <c r="F12" s="5">
        <f t="shared" si="0"/>
        <v>0</v>
      </c>
      <c r="G12" s="16">
        <f t="shared" si="1"/>
        <v>10</v>
      </c>
      <c r="H12" s="4"/>
    </row>
    <row r="13" spans="1:8" ht="12.75">
      <c r="A13" s="25">
        <v>240</v>
      </c>
      <c r="B13" s="26">
        <v>735</v>
      </c>
      <c r="C13" s="26">
        <v>429</v>
      </c>
      <c r="D13" s="2">
        <f t="shared" si="2"/>
        <v>8</v>
      </c>
      <c r="E13" s="23">
        <f>SUM(D$4:D13)*1000/195</f>
        <v>1057.416085139169</v>
      </c>
      <c r="F13" s="5">
        <f t="shared" si="0"/>
        <v>0</v>
      </c>
      <c r="G13" s="16">
        <f t="shared" si="1"/>
        <v>10</v>
      </c>
      <c r="H13" s="4"/>
    </row>
    <row r="14" spans="1:8" ht="12.75">
      <c r="A14" s="25">
        <v>250</v>
      </c>
      <c r="B14" s="26">
        <v>738</v>
      </c>
      <c r="C14" s="26">
        <v>435</v>
      </c>
      <c r="D14" s="2">
        <f t="shared" si="2"/>
        <v>6.708203932499369</v>
      </c>
      <c r="E14" s="23">
        <f>SUM(D$4:D14)*1000/195</f>
        <v>1091.817130946858</v>
      </c>
      <c r="F14" s="5">
        <f t="shared" si="0"/>
        <v>0</v>
      </c>
      <c r="G14" s="16">
        <f t="shared" si="1"/>
        <v>10</v>
      </c>
      <c r="H14" s="4"/>
    </row>
    <row r="15" spans="1:8" ht="12.75">
      <c r="A15" s="25">
        <v>260</v>
      </c>
      <c r="B15" s="26">
        <v>741</v>
      </c>
      <c r="C15" s="26">
        <v>442</v>
      </c>
      <c r="D15" s="2">
        <f t="shared" si="2"/>
        <v>7.615773105863909</v>
      </c>
      <c r="E15" s="23">
        <f>SUM(D$4:D15)*1000/195</f>
        <v>1130.872377643596</v>
      </c>
      <c r="F15" s="5">
        <f t="shared" si="0"/>
        <v>0</v>
      </c>
      <c r="G15" s="16">
        <f t="shared" si="1"/>
        <v>10</v>
      </c>
      <c r="H15" s="4"/>
    </row>
    <row r="16" spans="1:8" ht="12.75">
      <c r="A16" s="25">
        <v>270</v>
      </c>
      <c r="B16" s="26">
        <v>749</v>
      </c>
      <c r="C16" s="26">
        <v>451</v>
      </c>
      <c r="D16" s="2">
        <f t="shared" si="2"/>
        <v>12.041594578792296</v>
      </c>
      <c r="E16" s="23">
        <f>SUM(D$4:D16)*1000/195</f>
        <v>1192.6241447143257</v>
      </c>
      <c r="F16" s="5">
        <f t="shared" si="0"/>
        <v>0</v>
      </c>
      <c r="G16" s="16">
        <f t="shared" si="1"/>
        <v>0</v>
      </c>
      <c r="H16" s="4"/>
    </row>
    <row r="17" spans="1:8" ht="12.75">
      <c r="A17" s="25">
        <v>270</v>
      </c>
      <c r="B17" s="26">
        <v>765</v>
      </c>
      <c r="C17" s="26">
        <v>469</v>
      </c>
      <c r="D17" s="2">
        <f t="shared" si="2"/>
        <v>24.08318915758459</v>
      </c>
      <c r="E17" s="23">
        <f>SUM(D$4:D17)*1000/195</f>
        <v>1316.127678855785</v>
      </c>
      <c r="F17" s="5">
        <f t="shared" si="0"/>
        <v>0</v>
      </c>
      <c r="G17" s="16">
        <f t="shared" si="1"/>
        <v>10</v>
      </c>
      <c r="H17" s="4"/>
    </row>
    <row r="18" spans="1:8" ht="12.75">
      <c r="A18" s="25">
        <v>280</v>
      </c>
      <c r="B18" s="26">
        <v>769</v>
      </c>
      <c r="C18" s="26">
        <v>489</v>
      </c>
      <c r="D18" s="2">
        <f t="shared" si="2"/>
        <v>20.396078054371138</v>
      </c>
      <c r="E18" s="23">
        <f>SUM(D$4:D18)*1000/195</f>
        <v>1420.722950929483</v>
      </c>
      <c r="F18" s="5">
        <f t="shared" si="0"/>
        <v>0</v>
      </c>
      <c r="G18" s="16">
        <f t="shared" si="1"/>
        <v>10</v>
      </c>
      <c r="H18" s="4"/>
    </row>
    <row r="19" spans="1:8" ht="12.75">
      <c r="A19" s="25">
        <v>290</v>
      </c>
      <c r="B19" s="26">
        <v>774</v>
      </c>
      <c r="C19" s="26">
        <v>515</v>
      </c>
      <c r="D19" s="2">
        <f t="shared" si="2"/>
        <v>26.476404589747453</v>
      </c>
      <c r="E19" s="23">
        <f>SUM(D$4:D19)*1000/195</f>
        <v>1556.4993847230598</v>
      </c>
      <c r="F19" s="5">
        <f t="shared" si="0"/>
        <v>0</v>
      </c>
      <c r="G19" s="16">
        <f t="shared" si="1"/>
        <v>10</v>
      </c>
      <c r="H19" s="4"/>
    </row>
    <row r="20" spans="1:8" ht="12.75">
      <c r="A20" s="25">
        <v>300</v>
      </c>
      <c r="B20" s="26">
        <v>784</v>
      </c>
      <c r="C20" s="26">
        <v>562</v>
      </c>
      <c r="D20" s="2">
        <f t="shared" si="2"/>
        <v>48.05205510693585</v>
      </c>
      <c r="E20" s="23">
        <f>SUM(D$4:D20)*1000/195</f>
        <v>1802.9201801432434</v>
      </c>
      <c r="F20" s="5">
        <f t="shared" si="0"/>
        <v>0</v>
      </c>
      <c r="G20" s="16">
        <f t="shared" si="1"/>
        <v>10</v>
      </c>
      <c r="H20" s="4" t="s">
        <v>11</v>
      </c>
    </row>
    <row r="21" spans="1:8" ht="12.75">
      <c r="A21" s="25">
        <v>310</v>
      </c>
      <c r="B21" s="26">
        <v>816</v>
      </c>
      <c r="C21" s="26">
        <v>576</v>
      </c>
      <c r="D21" s="2">
        <f t="shared" si="2"/>
        <v>34.92849839314596</v>
      </c>
      <c r="E21" s="23">
        <f>SUM(D$4:D21)*1000/195</f>
        <v>1982.0406847234792</v>
      </c>
      <c r="F21" s="5">
        <f t="shared" si="0"/>
        <v>0</v>
      </c>
      <c r="G21" s="16">
        <f t="shared" si="1"/>
        <v>5</v>
      </c>
      <c r="H21" s="4"/>
    </row>
    <row r="22" spans="1:8" ht="12.75">
      <c r="A22" s="25">
        <v>315</v>
      </c>
      <c r="B22" s="26">
        <v>865</v>
      </c>
      <c r="C22" s="26">
        <v>602</v>
      </c>
      <c r="D22" s="2">
        <f t="shared" si="2"/>
        <v>55.47071299343465</v>
      </c>
      <c r="E22" s="23">
        <f>SUM(D$4:D22)*1000/195</f>
        <v>2266.5058795616055</v>
      </c>
      <c r="F22" s="5">
        <f t="shared" si="0"/>
        <v>0</v>
      </c>
      <c r="G22" s="16">
        <f t="shared" si="1"/>
        <v>0</v>
      </c>
      <c r="H22" s="4"/>
    </row>
    <row r="23" spans="1:8" ht="12.75">
      <c r="A23" s="25">
        <v>315</v>
      </c>
      <c r="B23" s="26">
        <v>877</v>
      </c>
      <c r="C23" s="26">
        <v>598</v>
      </c>
      <c r="D23" s="2">
        <f t="shared" si="2"/>
        <v>12.649110640673518</v>
      </c>
      <c r="E23" s="23">
        <f>SUM(D$4:D23)*1000/195</f>
        <v>2331.3731136163415</v>
      </c>
      <c r="F23" s="5">
        <f t="shared" si="0"/>
        <v>5</v>
      </c>
      <c r="G23" s="16">
        <f t="shared" si="1"/>
        <v>0</v>
      </c>
      <c r="H23" s="4"/>
    </row>
    <row r="24" spans="1:8" ht="12.75">
      <c r="A24" s="25">
        <v>310</v>
      </c>
      <c r="B24" s="26">
        <v>872</v>
      </c>
      <c r="C24" s="26">
        <v>630</v>
      </c>
      <c r="D24" s="2">
        <f t="shared" si="2"/>
        <v>32.38826948140329</v>
      </c>
      <c r="E24" s="23">
        <f>SUM(D$4:D24)*1000/195</f>
        <v>2497.4668032645636</v>
      </c>
      <c r="F24" s="5">
        <f t="shared" si="0"/>
        <v>5</v>
      </c>
      <c r="G24" s="16">
        <f t="shared" si="1"/>
        <v>0</v>
      </c>
      <c r="H24" s="4"/>
    </row>
    <row r="25" spans="1:8" ht="12.75">
      <c r="A25" s="25">
        <v>305</v>
      </c>
      <c r="B25" s="26">
        <v>865</v>
      </c>
      <c r="C25" s="26">
        <v>669</v>
      </c>
      <c r="D25" s="2">
        <f t="shared" si="2"/>
        <v>39.6232255123179</v>
      </c>
      <c r="E25" s="23">
        <f>SUM(D$4:D25)*1000/195</f>
        <v>2700.6628315328608</v>
      </c>
      <c r="F25" s="5">
        <f t="shared" si="0"/>
        <v>5</v>
      </c>
      <c r="G25" s="16">
        <f t="shared" si="1"/>
        <v>0</v>
      </c>
      <c r="H25" s="4"/>
    </row>
    <row r="26" spans="1:8" ht="12.75">
      <c r="A26" s="25">
        <v>300</v>
      </c>
      <c r="B26" s="26">
        <v>869</v>
      </c>
      <c r="C26" s="26">
        <v>693</v>
      </c>
      <c r="D26" s="2">
        <f t="shared" si="2"/>
        <v>24.331050121192877</v>
      </c>
      <c r="E26" s="23">
        <f>SUM(D$4:D26)*1000/195</f>
        <v>2825.4374475389786</v>
      </c>
      <c r="F26" s="5">
        <f t="shared" si="0"/>
        <v>10</v>
      </c>
      <c r="G26" s="16">
        <f t="shared" si="1"/>
        <v>0</v>
      </c>
      <c r="H26" s="4"/>
    </row>
    <row r="27" spans="1:8" ht="12.75">
      <c r="A27" s="25">
        <v>290</v>
      </c>
      <c r="B27" s="26">
        <v>881</v>
      </c>
      <c r="C27" s="26">
        <v>716</v>
      </c>
      <c r="D27" s="2">
        <f t="shared" si="2"/>
        <v>25.942243542145693</v>
      </c>
      <c r="E27" s="23">
        <f>SUM(D$4:D27)*1000/195</f>
        <v>2958.4745939089557</v>
      </c>
      <c r="F27" s="5">
        <f t="shared" si="0"/>
        <v>5</v>
      </c>
      <c r="G27" s="16">
        <f t="shared" si="1"/>
        <v>0</v>
      </c>
      <c r="H27" s="4"/>
    </row>
    <row r="28" spans="1:8" ht="12.75">
      <c r="A28" s="25">
        <v>285</v>
      </c>
      <c r="B28" s="26">
        <v>894</v>
      </c>
      <c r="C28" s="26">
        <v>736</v>
      </c>
      <c r="D28" s="2">
        <f t="shared" si="2"/>
        <v>23.853720883753127</v>
      </c>
      <c r="E28" s="23">
        <f>SUM(D$4:D28)*1000/195</f>
        <v>3080.8013676717924</v>
      </c>
      <c r="F28" s="5">
        <f t="shared" si="0"/>
        <v>0</v>
      </c>
      <c r="G28" s="16">
        <f t="shared" si="1"/>
        <v>5</v>
      </c>
      <c r="H28" s="4" t="s">
        <v>9</v>
      </c>
    </row>
    <row r="29" spans="1:8" ht="12.75">
      <c r="A29" s="25">
        <v>290</v>
      </c>
      <c r="B29" s="26">
        <v>881</v>
      </c>
      <c r="C29" s="26">
        <v>716</v>
      </c>
      <c r="D29" s="2">
        <f t="shared" si="2"/>
        <v>23.853720883753127</v>
      </c>
      <c r="E29" s="23">
        <f>SUM(D$4:D29)*1000/195</f>
        <v>3203.128141434629</v>
      </c>
      <c r="F29" s="5">
        <f t="shared" si="0"/>
        <v>0</v>
      </c>
      <c r="G29" s="16">
        <f t="shared" si="1"/>
        <v>10</v>
      </c>
      <c r="H29" s="4"/>
    </row>
    <row r="30" spans="1:8" ht="12.75">
      <c r="A30" s="25">
        <v>300</v>
      </c>
      <c r="B30" s="26">
        <v>869</v>
      </c>
      <c r="C30" s="26">
        <v>693</v>
      </c>
      <c r="D30" s="2">
        <f t="shared" si="2"/>
        <v>25.942243542145693</v>
      </c>
      <c r="E30" s="23">
        <f>SUM(D$4:D30)*1000/195</f>
        <v>3336.1652878046066</v>
      </c>
      <c r="F30" s="5">
        <f t="shared" si="0"/>
        <v>0</v>
      </c>
      <c r="G30" s="16">
        <f t="shared" si="1"/>
        <v>5</v>
      </c>
      <c r="H30" s="4"/>
    </row>
    <row r="31" spans="1:8" ht="12.75">
      <c r="A31" s="25">
        <v>305</v>
      </c>
      <c r="B31" s="26">
        <v>865</v>
      </c>
      <c r="C31" s="26">
        <v>669</v>
      </c>
      <c r="D31" s="2">
        <f t="shared" si="2"/>
        <v>24.331050121192877</v>
      </c>
      <c r="E31" s="23">
        <f>SUM(D$4:D31)*1000/195</f>
        <v>3460.939903810724</v>
      </c>
      <c r="F31" s="5">
        <f t="shared" si="0"/>
        <v>0</v>
      </c>
      <c r="G31" s="16">
        <f t="shared" si="1"/>
        <v>5</v>
      </c>
      <c r="H31" s="4"/>
    </row>
    <row r="32" spans="1:8" ht="12.75">
      <c r="A32" s="25">
        <v>310</v>
      </c>
      <c r="B32" s="26">
        <v>872</v>
      </c>
      <c r="C32" s="26">
        <v>630</v>
      </c>
      <c r="D32" s="2">
        <f t="shared" si="2"/>
        <v>39.6232255123179</v>
      </c>
      <c r="E32" s="23">
        <f>SUM(D$4:D32)*1000/195</f>
        <v>3664.1359320790216</v>
      </c>
      <c r="F32" s="5">
        <f t="shared" si="0"/>
        <v>0</v>
      </c>
      <c r="G32" s="16">
        <f t="shared" si="1"/>
        <v>5</v>
      </c>
      <c r="H32" s="4"/>
    </row>
    <row r="33" spans="1:8" ht="12.75">
      <c r="A33" s="25">
        <v>315</v>
      </c>
      <c r="B33" s="26">
        <v>877</v>
      </c>
      <c r="C33" s="26">
        <v>598</v>
      </c>
      <c r="D33" s="2">
        <f aca="true" t="shared" si="3" ref="D33:D53">SQRT((B33-B32)*(B33-B32)+(C33-C32)*(C33-C32))</f>
        <v>32.38826948140329</v>
      </c>
      <c r="E33" s="23">
        <f>SUM(D$4:D33)*1000/195</f>
        <v>3830.2296217272433</v>
      </c>
      <c r="F33" s="5">
        <f t="shared" si="0"/>
        <v>0</v>
      </c>
      <c r="G33" s="16">
        <f t="shared" si="1"/>
        <v>0</v>
      </c>
      <c r="H33" s="4"/>
    </row>
    <row r="34" spans="1:8" ht="12.75">
      <c r="A34" s="25">
        <v>315</v>
      </c>
      <c r="B34" s="26">
        <v>865</v>
      </c>
      <c r="C34" s="26">
        <v>602</v>
      </c>
      <c r="D34" s="2">
        <f>SQRT((B34-B33)*(B34-B33)+(C34-C33)*(C34-C33))</f>
        <v>12.649110640673518</v>
      </c>
      <c r="E34" s="23">
        <f>SUM(D$4:D34)*1000/195</f>
        <v>3895.0968557819797</v>
      </c>
      <c r="F34" s="5">
        <f t="shared" si="0"/>
        <v>5</v>
      </c>
      <c r="G34" s="16">
        <f t="shared" si="1"/>
        <v>0</v>
      </c>
      <c r="H34" s="4"/>
    </row>
    <row r="35" spans="1:8" ht="12.75">
      <c r="A35" s="25">
        <v>310</v>
      </c>
      <c r="B35" s="26">
        <v>816</v>
      </c>
      <c r="C35" s="26">
        <v>576</v>
      </c>
      <c r="D35" s="2">
        <f>SQRT((B35-B34)*(B35-B34)+(C35-C34)*(C35-C34))</f>
        <v>55.47071299343465</v>
      </c>
      <c r="E35" s="23">
        <f>SUM(D$4:D35)*1000/195</f>
        <v>4179.562050620106</v>
      </c>
      <c r="F35" s="5">
        <f t="shared" si="0"/>
        <v>10</v>
      </c>
      <c r="G35" s="16">
        <f t="shared" si="1"/>
        <v>0</v>
      </c>
      <c r="H35" s="4"/>
    </row>
    <row r="36" spans="1:8" ht="12.75">
      <c r="A36" s="25">
        <v>300</v>
      </c>
      <c r="B36" s="26">
        <v>784</v>
      </c>
      <c r="C36" s="26">
        <v>562</v>
      </c>
      <c r="D36" s="2">
        <f t="shared" si="3"/>
        <v>34.92849839314596</v>
      </c>
      <c r="E36" s="23">
        <f>SUM(D$4:D36)*1000/195</f>
        <v>4358.682555200341</v>
      </c>
      <c r="F36" s="5">
        <f t="shared" si="0"/>
        <v>0</v>
      </c>
      <c r="G36" s="16">
        <f t="shared" si="1"/>
        <v>10</v>
      </c>
      <c r="H36" s="4" t="s">
        <v>11</v>
      </c>
    </row>
    <row r="37" spans="1:8" ht="12.75">
      <c r="A37" s="3">
        <v>310</v>
      </c>
      <c r="B37" s="1">
        <v>720</v>
      </c>
      <c r="C37" s="1">
        <v>573</v>
      </c>
      <c r="D37" s="2">
        <f t="shared" si="3"/>
        <v>64.93843238021688</v>
      </c>
      <c r="E37" s="23">
        <f>SUM(D$4:D37)*1000/195</f>
        <v>4691.700157150171</v>
      </c>
      <c r="F37" s="5">
        <f t="shared" si="0"/>
        <v>0</v>
      </c>
      <c r="G37" s="16">
        <f t="shared" si="1"/>
        <v>5</v>
      </c>
      <c r="H37" s="4"/>
    </row>
    <row r="38" spans="1:8" ht="12.75">
      <c r="A38" s="3">
        <v>315</v>
      </c>
      <c r="B38" s="1">
        <v>684</v>
      </c>
      <c r="C38" s="1">
        <v>579</v>
      </c>
      <c r="D38" s="2">
        <f t="shared" si="3"/>
        <v>36.49657518178932</v>
      </c>
      <c r="E38" s="23">
        <f>SUM(D$4:D38)*1000/195</f>
        <v>4878.862081159347</v>
      </c>
      <c r="F38" s="5">
        <f t="shared" si="0"/>
        <v>5</v>
      </c>
      <c r="G38" s="16">
        <f t="shared" si="1"/>
        <v>0</v>
      </c>
      <c r="H38" s="4"/>
    </row>
    <row r="39" spans="1:8" ht="12.75">
      <c r="A39" s="3">
        <v>310</v>
      </c>
      <c r="B39" s="1">
        <v>648</v>
      </c>
      <c r="C39" s="1">
        <v>582</v>
      </c>
      <c r="D39" s="2">
        <f t="shared" si="3"/>
        <v>36.124783736376884</v>
      </c>
      <c r="E39" s="23">
        <f>SUM(D$4:D39)*1000/195</f>
        <v>5064.117382371536</v>
      </c>
      <c r="F39" s="5">
        <f t="shared" si="0"/>
        <v>5</v>
      </c>
      <c r="G39" s="16">
        <f t="shared" si="1"/>
        <v>0</v>
      </c>
      <c r="H39" s="4"/>
    </row>
    <row r="40" spans="1:8" ht="12.75">
      <c r="A40" s="3">
        <v>305</v>
      </c>
      <c r="B40" s="1">
        <v>612</v>
      </c>
      <c r="C40" s="1">
        <v>543</v>
      </c>
      <c r="D40" s="2">
        <f t="shared" si="3"/>
        <v>53.075418038862395</v>
      </c>
      <c r="E40" s="23">
        <f>SUM(D$4:D40)*1000/195</f>
        <v>5336.299013340063</v>
      </c>
      <c r="F40" s="5">
        <f t="shared" si="0"/>
        <v>0</v>
      </c>
      <c r="G40" s="16">
        <f t="shared" si="1"/>
        <v>0</v>
      </c>
      <c r="H40" s="4"/>
    </row>
    <row r="41" spans="1:8" ht="12.75">
      <c r="A41" s="3">
        <v>305</v>
      </c>
      <c r="B41" s="1">
        <v>585</v>
      </c>
      <c r="C41" s="1">
        <v>532</v>
      </c>
      <c r="D41" s="2">
        <f t="shared" si="3"/>
        <v>29.154759474226502</v>
      </c>
      <c r="E41" s="23">
        <f>SUM(D$4:D41)*1000/195</f>
        <v>5485.810600387378</v>
      </c>
      <c r="F41" s="5">
        <f t="shared" si="0"/>
        <v>0</v>
      </c>
      <c r="G41" s="16">
        <f t="shared" si="1"/>
        <v>0</v>
      </c>
      <c r="H41" s="4" t="s">
        <v>12</v>
      </c>
    </row>
    <row r="42" spans="1:8" ht="12.75">
      <c r="A42" s="3">
        <v>305</v>
      </c>
      <c r="B42" s="1">
        <v>576</v>
      </c>
      <c r="C42" s="1">
        <v>519</v>
      </c>
      <c r="D42" s="2">
        <f t="shared" si="3"/>
        <v>15.811388300841896</v>
      </c>
      <c r="E42" s="23">
        <f>SUM(D$4:D42)*1000/195</f>
        <v>5566.894642955798</v>
      </c>
      <c r="F42" s="5">
        <f t="shared" si="0"/>
        <v>0</v>
      </c>
      <c r="G42" s="16">
        <f t="shared" si="1"/>
        <v>5</v>
      </c>
      <c r="H42" s="4"/>
    </row>
    <row r="43" spans="1:8" ht="12.75">
      <c r="A43" s="3">
        <v>310</v>
      </c>
      <c r="B43" s="1">
        <v>584</v>
      </c>
      <c r="C43" s="1">
        <v>506</v>
      </c>
      <c r="D43" s="2">
        <f t="shared" si="3"/>
        <v>15.264337522473747</v>
      </c>
      <c r="E43" s="23">
        <f>SUM(D$4:D43)*1000/195</f>
        <v>5645.173296917201</v>
      </c>
      <c r="F43" s="5">
        <f t="shared" si="0"/>
        <v>0</v>
      </c>
      <c r="G43" s="16">
        <f t="shared" si="1"/>
        <v>2</v>
      </c>
      <c r="H43" s="4"/>
    </row>
    <row r="44" spans="1:8" ht="12.75">
      <c r="A44" s="3">
        <v>312</v>
      </c>
      <c r="B44" s="1">
        <v>580</v>
      </c>
      <c r="C44" s="1">
        <v>495</v>
      </c>
      <c r="D44" s="2">
        <f t="shared" si="3"/>
        <v>11.704699910719626</v>
      </c>
      <c r="E44" s="23">
        <f>SUM(D$4:D44)*1000/195</f>
        <v>5705.197399023457</v>
      </c>
      <c r="F44" s="5">
        <f t="shared" si="0"/>
        <v>0</v>
      </c>
      <c r="G44" s="16">
        <f t="shared" si="1"/>
        <v>8</v>
      </c>
      <c r="H44" s="4"/>
    </row>
    <row r="45" spans="1:8" ht="12.75">
      <c r="A45" s="3">
        <v>320</v>
      </c>
      <c r="B45" s="1">
        <v>545</v>
      </c>
      <c r="C45" s="1">
        <v>503</v>
      </c>
      <c r="D45" s="2">
        <f t="shared" si="3"/>
        <v>35.90264614203248</v>
      </c>
      <c r="E45" s="23">
        <f>SUM(D$4:D45)*1000/195</f>
        <v>5889.313533085161</v>
      </c>
      <c r="F45" s="5">
        <f t="shared" si="0"/>
        <v>0</v>
      </c>
      <c r="G45" s="16">
        <f t="shared" si="1"/>
        <v>2</v>
      </c>
      <c r="H45" s="4"/>
    </row>
    <row r="46" spans="1:8" ht="12.75">
      <c r="A46" s="3">
        <v>322</v>
      </c>
      <c r="B46" s="1">
        <v>527</v>
      </c>
      <c r="C46" s="1">
        <v>526</v>
      </c>
      <c r="D46" s="2">
        <f t="shared" si="3"/>
        <v>29.206163733020468</v>
      </c>
      <c r="E46" s="23">
        <f>SUM(D$4:D46)*1000/195</f>
        <v>6039.088731716036</v>
      </c>
      <c r="F46" s="5">
        <f t="shared" si="0"/>
        <v>0</v>
      </c>
      <c r="G46" s="16">
        <f t="shared" si="1"/>
        <v>3</v>
      </c>
      <c r="H46" s="4"/>
    </row>
    <row r="47" spans="1:8" ht="12.75">
      <c r="A47" s="3">
        <v>325</v>
      </c>
      <c r="B47" s="1">
        <v>515</v>
      </c>
      <c r="C47" s="1">
        <v>524</v>
      </c>
      <c r="D47" s="2">
        <f t="shared" si="3"/>
        <v>12.165525060596439</v>
      </c>
      <c r="E47" s="23">
        <f>SUM(D$4:D47)*1000/195</f>
        <v>6101.476039719093</v>
      </c>
      <c r="F47" s="5">
        <f t="shared" si="0"/>
        <v>0</v>
      </c>
      <c r="G47" s="16">
        <f t="shared" si="1"/>
        <v>5</v>
      </c>
      <c r="H47" s="4"/>
    </row>
    <row r="48" spans="1:8" ht="12.75">
      <c r="A48" s="3">
        <v>330</v>
      </c>
      <c r="B48" s="1">
        <v>503</v>
      </c>
      <c r="C48" s="1">
        <v>532</v>
      </c>
      <c r="D48" s="2">
        <f t="shared" si="3"/>
        <v>14.422205101855956</v>
      </c>
      <c r="E48" s="23">
        <f>SUM(D$4:D48)*1000/195</f>
        <v>6175.436065882457</v>
      </c>
      <c r="F48" s="5">
        <f t="shared" si="0"/>
        <v>0</v>
      </c>
      <c r="G48" s="16">
        <f t="shared" si="1"/>
        <v>10</v>
      </c>
      <c r="H48" s="4"/>
    </row>
    <row r="49" spans="1:8" ht="12.75">
      <c r="A49" s="3">
        <v>340</v>
      </c>
      <c r="B49" s="1">
        <v>478</v>
      </c>
      <c r="C49" s="1">
        <v>546</v>
      </c>
      <c r="D49" s="2">
        <f t="shared" si="3"/>
        <v>28.653097563788805</v>
      </c>
      <c r="E49" s="23">
        <f>SUM(D$4:D49)*1000/195</f>
        <v>6322.375027748041</v>
      </c>
      <c r="F49" s="5">
        <f t="shared" si="0"/>
        <v>0</v>
      </c>
      <c r="G49" s="16">
        <f t="shared" si="1"/>
        <v>5</v>
      </c>
      <c r="H49" s="4"/>
    </row>
    <row r="50" spans="1:8" ht="12.75">
      <c r="A50" s="3">
        <v>345</v>
      </c>
      <c r="B50" s="1">
        <v>463</v>
      </c>
      <c r="C50" s="1">
        <v>552</v>
      </c>
      <c r="D50" s="2">
        <f t="shared" si="3"/>
        <v>16.15549442140351</v>
      </c>
      <c r="E50" s="23">
        <f>SUM(D$4:D50)*1000/195</f>
        <v>6405.223717088572</v>
      </c>
      <c r="F50" s="5">
        <f t="shared" si="0"/>
        <v>0</v>
      </c>
      <c r="G50" s="16">
        <f t="shared" si="1"/>
        <v>5</v>
      </c>
      <c r="H50" s="4"/>
    </row>
    <row r="51" spans="1:8" ht="12.75">
      <c r="A51" s="3">
        <v>350</v>
      </c>
      <c r="B51" s="1">
        <v>455</v>
      </c>
      <c r="C51" s="1">
        <v>548</v>
      </c>
      <c r="D51" s="2">
        <f t="shared" si="3"/>
        <v>8.94427190999916</v>
      </c>
      <c r="E51" s="23">
        <f>SUM(D$4:D51)*1000/195</f>
        <v>6451.091778165492</v>
      </c>
      <c r="F51" s="5">
        <f t="shared" si="0"/>
        <v>0</v>
      </c>
      <c r="G51" s="16">
        <f t="shared" si="1"/>
        <v>5</v>
      </c>
      <c r="H51" s="4"/>
    </row>
    <row r="52" spans="1:8" ht="12.75">
      <c r="A52" s="3">
        <v>355</v>
      </c>
      <c r="B52" s="1">
        <v>442</v>
      </c>
      <c r="C52" s="1">
        <v>543</v>
      </c>
      <c r="D52" s="2">
        <f t="shared" si="3"/>
        <v>13.92838827718412</v>
      </c>
      <c r="E52" s="23">
        <f>SUM(D$4:D52)*1000/195</f>
        <v>6522.519410356178</v>
      </c>
      <c r="F52" s="5">
        <f t="shared" si="0"/>
        <v>0</v>
      </c>
      <c r="G52" s="16">
        <f t="shared" si="1"/>
        <v>5</v>
      </c>
      <c r="H52" s="4"/>
    </row>
    <row r="53" spans="1:8" ht="12.75">
      <c r="A53" s="3">
        <v>360</v>
      </c>
      <c r="B53" s="1">
        <v>433</v>
      </c>
      <c r="C53" s="1">
        <v>534</v>
      </c>
      <c r="D53" s="2">
        <f t="shared" si="3"/>
        <v>12.727922061357855</v>
      </c>
      <c r="E53" s="23">
        <f>SUM(D$4:D53)*1000/195</f>
        <v>6587.790805542629</v>
      </c>
      <c r="F53" s="5">
        <f t="shared" si="0"/>
        <v>0</v>
      </c>
      <c r="G53" s="16">
        <f t="shared" si="1"/>
        <v>5</v>
      </c>
      <c r="H53" s="4"/>
    </row>
    <row r="54" spans="1:8" ht="12.75">
      <c r="A54" s="3">
        <v>365</v>
      </c>
      <c r="B54" s="1">
        <v>426</v>
      </c>
      <c r="C54" s="1">
        <v>519</v>
      </c>
      <c r="D54" s="2">
        <f aca="true" t="shared" si="4" ref="D54:D117">SQRT((B54-B53)*(B54-B53)+(C54-C53)*(C54-C53))</f>
        <v>16.55294535724685</v>
      </c>
      <c r="E54" s="23">
        <f>SUM(D$4:D54)*1000/195</f>
        <v>6672.677704810562</v>
      </c>
      <c r="F54" s="5">
        <f t="shared" si="0"/>
        <v>0</v>
      </c>
      <c r="G54" s="16">
        <f t="shared" si="1"/>
        <v>5</v>
      </c>
      <c r="H54" s="4"/>
    </row>
    <row r="55" spans="1:8" ht="12.75">
      <c r="A55" s="3">
        <v>370</v>
      </c>
      <c r="B55" s="1">
        <v>428</v>
      </c>
      <c r="C55" s="1">
        <v>499</v>
      </c>
      <c r="D55" s="2">
        <f t="shared" si="4"/>
        <v>20.09975124224178</v>
      </c>
      <c r="E55" s="23">
        <f>SUM(D$4:D55)*1000/195</f>
        <v>6775.753352206674</v>
      </c>
      <c r="F55" s="5">
        <f t="shared" si="0"/>
        <v>5</v>
      </c>
      <c r="G55" s="16">
        <f t="shared" si="1"/>
        <v>0</v>
      </c>
      <c r="H55" s="4"/>
    </row>
    <row r="56" spans="1:8" ht="12.75">
      <c r="A56" s="3">
        <v>365</v>
      </c>
      <c r="B56" s="1">
        <v>433</v>
      </c>
      <c r="C56" s="1">
        <v>484</v>
      </c>
      <c r="D56" s="2">
        <f t="shared" si="4"/>
        <v>15.811388300841896</v>
      </c>
      <c r="E56" s="23">
        <f>SUM(D$4:D56)*1000/195</f>
        <v>6856.837394775093</v>
      </c>
      <c r="F56" s="5">
        <f t="shared" si="0"/>
        <v>0</v>
      </c>
      <c r="G56" s="16">
        <f t="shared" si="1"/>
        <v>5</v>
      </c>
      <c r="H56" s="4"/>
    </row>
    <row r="57" spans="1:8" ht="12.75">
      <c r="A57" s="3">
        <v>370</v>
      </c>
      <c r="B57" s="1">
        <v>424</v>
      </c>
      <c r="C57" s="1">
        <v>468</v>
      </c>
      <c r="D57" s="2">
        <f t="shared" si="4"/>
        <v>18.35755975068582</v>
      </c>
      <c r="E57" s="23">
        <f>SUM(D$4:D57)*1000/195</f>
        <v>6950.978726829893</v>
      </c>
      <c r="F57" s="5">
        <f t="shared" si="0"/>
        <v>0</v>
      </c>
      <c r="G57" s="16">
        <f t="shared" si="1"/>
        <v>15</v>
      </c>
      <c r="H57" s="4"/>
    </row>
    <row r="58" spans="1:8" ht="12.75">
      <c r="A58" s="3">
        <v>385</v>
      </c>
      <c r="B58" s="1">
        <v>405</v>
      </c>
      <c r="C58" s="1">
        <v>458</v>
      </c>
      <c r="D58" s="2">
        <f t="shared" si="4"/>
        <v>21.470910553583888</v>
      </c>
      <c r="E58" s="23">
        <f>SUM(D$4:D58)*1000/195</f>
        <v>7061.085960438016</v>
      </c>
      <c r="F58" s="5">
        <f t="shared" si="0"/>
        <v>5</v>
      </c>
      <c r="G58" s="16">
        <f t="shared" si="1"/>
        <v>0</v>
      </c>
      <c r="H58" s="4"/>
    </row>
    <row r="59" spans="1:8" ht="12.75">
      <c r="A59" s="3">
        <v>380</v>
      </c>
      <c r="B59" s="1">
        <v>395</v>
      </c>
      <c r="C59" s="1">
        <v>436</v>
      </c>
      <c r="D59" s="2">
        <f t="shared" si="4"/>
        <v>24.166091947189145</v>
      </c>
      <c r="E59" s="23">
        <f>SUM(D$4:D59)*1000/195</f>
        <v>7185.0146370902685</v>
      </c>
      <c r="F59" s="5">
        <f t="shared" si="0"/>
        <v>0</v>
      </c>
      <c r="G59" s="16">
        <f t="shared" si="1"/>
        <v>0</v>
      </c>
      <c r="H59" s="4"/>
    </row>
    <row r="60" spans="1:8" ht="12.75">
      <c r="A60" s="3">
        <v>380</v>
      </c>
      <c r="B60" s="1">
        <v>378</v>
      </c>
      <c r="C60" s="1">
        <v>417</v>
      </c>
      <c r="D60" s="2">
        <f t="shared" si="4"/>
        <v>25.495097567963924</v>
      </c>
      <c r="E60" s="23">
        <f>SUM(D$4:D60)*1000/195</f>
        <v>7315.75872718239</v>
      </c>
      <c r="F60" s="5">
        <f t="shared" si="0"/>
        <v>0</v>
      </c>
      <c r="G60" s="16">
        <f t="shared" si="1"/>
        <v>0</v>
      </c>
      <c r="H60" s="4"/>
    </row>
    <row r="61" spans="1:8" ht="12.75">
      <c r="A61" s="3">
        <v>380</v>
      </c>
      <c r="B61" s="1">
        <v>364</v>
      </c>
      <c r="C61" s="1">
        <v>411</v>
      </c>
      <c r="D61" s="2">
        <f t="shared" si="4"/>
        <v>15.231546211727817</v>
      </c>
      <c r="E61" s="23">
        <f>SUM(D$4:D61)*1000/195</f>
        <v>7393.869220575867</v>
      </c>
      <c r="F61" s="5">
        <f t="shared" si="0"/>
        <v>0</v>
      </c>
      <c r="G61" s="16">
        <f t="shared" si="1"/>
        <v>0</v>
      </c>
      <c r="H61" s="4"/>
    </row>
    <row r="62" spans="1:8" ht="12.75">
      <c r="A62" s="3">
        <v>380</v>
      </c>
      <c r="B62" s="1">
        <v>354</v>
      </c>
      <c r="C62" s="1">
        <v>419</v>
      </c>
      <c r="D62" s="2">
        <f t="shared" si="4"/>
        <v>12.806248474865697</v>
      </c>
      <c r="E62" s="23">
        <f>SUM(D$4:D62)*1000/195</f>
        <v>7459.542289677743</v>
      </c>
      <c r="F62" s="5">
        <f t="shared" si="0"/>
        <v>10</v>
      </c>
      <c r="G62" s="16">
        <f t="shared" si="1"/>
        <v>0</v>
      </c>
      <c r="H62" s="4"/>
    </row>
    <row r="63" spans="1:8" ht="12.75">
      <c r="A63" s="3">
        <v>370</v>
      </c>
      <c r="B63" s="1">
        <v>343</v>
      </c>
      <c r="C63" s="1">
        <v>426</v>
      </c>
      <c r="D63" s="2">
        <f t="shared" si="4"/>
        <v>13.038404810405298</v>
      </c>
      <c r="E63" s="23">
        <f>SUM(D$4:D63)*1000/195</f>
        <v>7526.4059040900775</v>
      </c>
      <c r="F63" s="5">
        <f t="shared" si="0"/>
        <v>0</v>
      </c>
      <c r="G63" s="16">
        <f t="shared" si="1"/>
        <v>10</v>
      </c>
      <c r="H63" s="4"/>
    </row>
    <row r="64" spans="1:8" ht="12.75">
      <c r="A64" s="3">
        <v>380</v>
      </c>
      <c r="B64" s="1">
        <v>334</v>
      </c>
      <c r="C64" s="1">
        <v>424</v>
      </c>
      <c r="D64" s="2">
        <f t="shared" si="4"/>
        <v>9.219544457292887</v>
      </c>
      <c r="E64" s="23">
        <f>SUM(D$4:D64)*1000/195</f>
        <v>7573.685619255682</v>
      </c>
      <c r="F64" s="5">
        <f t="shared" si="0"/>
        <v>0</v>
      </c>
      <c r="G64" s="16">
        <f t="shared" si="1"/>
        <v>10</v>
      </c>
      <c r="H64" s="4"/>
    </row>
    <row r="65" spans="1:8" ht="12.75">
      <c r="A65" s="3">
        <v>390</v>
      </c>
      <c r="B65" s="1">
        <v>327</v>
      </c>
      <c r="C65" s="1">
        <v>415</v>
      </c>
      <c r="D65" s="2">
        <f t="shared" si="4"/>
        <v>11.40175425099138</v>
      </c>
      <c r="E65" s="23">
        <f>SUM(D$4:D65)*1000/195</f>
        <v>7632.156153876151</v>
      </c>
      <c r="F65" s="5">
        <f t="shared" si="0"/>
        <v>0</v>
      </c>
      <c r="G65" s="16">
        <f t="shared" si="1"/>
        <v>0</v>
      </c>
      <c r="H65" s="4"/>
    </row>
    <row r="66" spans="1:8" ht="12.75">
      <c r="A66" s="3">
        <v>390</v>
      </c>
      <c r="B66" s="1">
        <v>323</v>
      </c>
      <c r="C66" s="1">
        <v>406</v>
      </c>
      <c r="D66" s="2">
        <f t="shared" si="4"/>
        <v>9.848857801796104</v>
      </c>
      <c r="E66" s="23">
        <f>SUM(D$4:D66)*1000/195</f>
        <v>7682.663116962285</v>
      </c>
      <c r="F66" s="5">
        <f t="shared" si="0"/>
        <v>0</v>
      </c>
      <c r="G66" s="16">
        <f t="shared" si="1"/>
        <v>5</v>
      </c>
      <c r="H66" s="4"/>
    </row>
    <row r="67" spans="1:8" ht="12.75">
      <c r="A67" s="3">
        <v>395</v>
      </c>
      <c r="B67" s="1">
        <v>305</v>
      </c>
      <c r="C67" s="1">
        <v>401</v>
      </c>
      <c r="D67" s="2">
        <f t="shared" si="4"/>
        <v>18.681541692269406</v>
      </c>
      <c r="E67" s="23">
        <f>SUM(D$4:D67)*1000/195</f>
        <v>7778.465894871358</v>
      </c>
      <c r="F67" s="5">
        <f t="shared" si="0"/>
        <v>15</v>
      </c>
      <c r="G67" s="16">
        <f t="shared" si="1"/>
        <v>0</v>
      </c>
      <c r="H67" s="4"/>
    </row>
    <row r="68" spans="1:8" ht="12.75">
      <c r="A68" s="3">
        <v>380</v>
      </c>
      <c r="B68" s="1">
        <v>305</v>
      </c>
      <c r="C68" s="1">
        <v>386</v>
      </c>
      <c r="D68" s="2">
        <f t="shared" si="4"/>
        <v>15</v>
      </c>
      <c r="E68" s="23">
        <f>SUM(D$4:D68)*1000/195</f>
        <v>7855.388971794435</v>
      </c>
      <c r="F68" s="5">
        <f t="shared" si="0"/>
        <v>10</v>
      </c>
      <c r="G68" s="16">
        <f t="shared" si="1"/>
        <v>0</v>
      </c>
      <c r="H68" s="4"/>
    </row>
    <row r="69" spans="1:8" ht="12.75">
      <c r="A69" s="3">
        <v>370</v>
      </c>
      <c r="B69" s="1">
        <v>297</v>
      </c>
      <c r="C69" s="1">
        <v>376</v>
      </c>
      <c r="D69" s="2">
        <f t="shared" si="4"/>
        <v>12.806248474865697</v>
      </c>
      <c r="E69" s="23">
        <f>SUM(D$4:D69)*1000/195</f>
        <v>7921.0620408963105</v>
      </c>
      <c r="F69" s="5">
        <f aca="true" t="shared" si="5" ref="F69:F97">IF(A69-A70&gt;0,A69-A70,0)</f>
        <v>10</v>
      </c>
      <c r="G69" s="16">
        <f aca="true" t="shared" si="6" ref="G69:G98">IF(A70-A69&gt;0,A70-A69,0)</f>
        <v>0</v>
      </c>
      <c r="H69" s="4"/>
    </row>
    <row r="70" spans="1:8" ht="12.75">
      <c r="A70" s="3">
        <v>360</v>
      </c>
      <c r="B70" s="1">
        <v>293</v>
      </c>
      <c r="C70" s="1">
        <v>369</v>
      </c>
      <c r="D70" s="2">
        <f t="shared" si="4"/>
        <v>8.06225774829855</v>
      </c>
      <c r="E70" s="23">
        <f>SUM(D$4:D70)*1000/195</f>
        <v>7962.406952426048</v>
      </c>
      <c r="F70" s="5">
        <f t="shared" si="5"/>
        <v>10</v>
      </c>
      <c r="G70" s="16">
        <f t="shared" si="6"/>
        <v>0</v>
      </c>
      <c r="H70" s="4"/>
    </row>
    <row r="71" spans="1:8" ht="12.75">
      <c r="A71" s="3">
        <v>350</v>
      </c>
      <c r="B71" s="1">
        <v>289</v>
      </c>
      <c r="C71" s="1">
        <v>353</v>
      </c>
      <c r="D71" s="2">
        <f t="shared" si="4"/>
        <v>16.492422502470642</v>
      </c>
      <c r="E71" s="23">
        <f>SUM(D$4:D71)*1000/195</f>
        <v>8046.983478079742</v>
      </c>
      <c r="F71" s="5">
        <f t="shared" si="5"/>
        <v>10</v>
      </c>
      <c r="G71" s="16">
        <f t="shared" si="6"/>
        <v>0</v>
      </c>
      <c r="H71" s="4"/>
    </row>
    <row r="72" spans="1:8" ht="12.75">
      <c r="A72" s="3">
        <v>340</v>
      </c>
      <c r="B72" s="1">
        <v>286</v>
      </c>
      <c r="C72" s="1">
        <v>339</v>
      </c>
      <c r="D72" s="2">
        <f t="shared" si="4"/>
        <v>14.317821063276353</v>
      </c>
      <c r="E72" s="23">
        <f>SUM(D$4:D72)*1000/195</f>
        <v>8120.408201481159</v>
      </c>
      <c r="F72" s="5">
        <f t="shared" si="5"/>
        <v>5</v>
      </c>
      <c r="G72" s="16">
        <f t="shared" si="6"/>
        <v>0</v>
      </c>
      <c r="H72" s="4"/>
    </row>
    <row r="73" spans="1:8" ht="12.75">
      <c r="A73" s="3">
        <v>335</v>
      </c>
      <c r="B73" s="1">
        <v>285</v>
      </c>
      <c r="C73" s="1">
        <v>326</v>
      </c>
      <c r="D73" s="2">
        <f t="shared" si="4"/>
        <v>13.038404810405298</v>
      </c>
      <c r="E73" s="23">
        <f>SUM(D$4:D73)*1000/195</f>
        <v>8187.271815893496</v>
      </c>
      <c r="F73" s="5">
        <f t="shared" si="5"/>
        <v>5</v>
      </c>
      <c r="G73" s="16">
        <f t="shared" si="6"/>
        <v>0</v>
      </c>
      <c r="H73" s="4"/>
    </row>
    <row r="74" spans="1:8" ht="12.75">
      <c r="A74" s="3">
        <v>330</v>
      </c>
      <c r="B74" s="1">
        <v>296</v>
      </c>
      <c r="C74" s="1">
        <v>314</v>
      </c>
      <c r="D74" s="2">
        <f t="shared" si="4"/>
        <v>16.278820596099706</v>
      </c>
      <c r="E74" s="23">
        <f>SUM(D$4:D74)*1000/195</f>
        <v>8270.752947155544</v>
      </c>
      <c r="F74" s="5">
        <f t="shared" si="5"/>
        <v>10</v>
      </c>
      <c r="G74" s="16">
        <f t="shared" si="6"/>
        <v>0</v>
      </c>
      <c r="H74" s="4"/>
    </row>
    <row r="75" spans="1:8" ht="12.75">
      <c r="A75" s="3">
        <v>320</v>
      </c>
      <c r="B75" s="1">
        <v>301</v>
      </c>
      <c r="C75" s="1">
        <v>307</v>
      </c>
      <c r="D75" s="2">
        <f t="shared" si="4"/>
        <v>8.602325267042627</v>
      </c>
      <c r="E75" s="23">
        <f>SUM(D$4:D75)*1000/195</f>
        <v>8314.867435704482</v>
      </c>
      <c r="F75" s="5">
        <f t="shared" si="5"/>
        <v>10</v>
      </c>
      <c r="G75" s="16">
        <f t="shared" si="6"/>
        <v>0</v>
      </c>
      <c r="H75" s="4"/>
    </row>
    <row r="76" spans="1:8" ht="12.75">
      <c r="A76" s="3">
        <v>310</v>
      </c>
      <c r="B76" s="1">
        <v>305</v>
      </c>
      <c r="C76" s="1">
        <v>301</v>
      </c>
      <c r="D76" s="2">
        <f t="shared" si="4"/>
        <v>7.211102550927978</v>
      </c>
      <c r="E76" s="23">
        <f>SUM(D$4:D76)*1000/195</f>
        <v>8351.847448786164</v>
      </c>
      <c r="F76" s="5">
        <f t="shared" si="5"/>
        <v>10</v>
      </c>
      <c r="G76" s="16">
        <f t="shared" si="6"/>
        <v>0</v>
      </c>
      <c r="H76" s="4"/>
    </row>
    <row r="77" spans="1:8" ht="12.75">
      <c r="A77" s="3">
        <v>300</v>
      </c>
      <c r="B77" s="1">
        <v>311</v>
      </c>
      <c r="C77" s="1">
        <v>295</v>
      </c>
      <c r="D77" s="2">
        <f t="shared" si="4"/>
        <v>8.48528137423857</v>
      </c>
      <c r="E77" s="23">
        <f>SUM(D$4:D77)*1000/195</f>
        <v>8395.361712243797</v>
      </c>
      <c r="F77" s="5">
        <f t="shared" si="5"/>
        <v>10</v>
      </c>
      <c r="G77" s="16">
        <f t="shared" si="6"/>
        <v>0</v>
      </c>
      <c r="H77" s="4"/>
    </row>
    <row r="78" spans="1:8" ht="12.75">
      <c r="A78" s="3">
        <v>290</v>
      </c>
      <c r="B78" s="1">
        <v>316</v>
      </c>
      <c r="C78" s="1">
        <v>277</v>
      </c>
      <c r="D78" s="2">
        <f t="shared" si="4"/>
        <v>18.681541692269406</v>
      </c>
      <c r="E78" s="23">
        <f>SUM(D$4:D78)*1000/195</f>
        <v>8491.16449015287</v>
      </c>
      <c r="F78" s="5">
        <f t="shared" si="5"/>
        <v>0</v>
      </c>
      <c r="G78" s="16">
        <f t="shared" si="6"/>
        <v>10</v>
      </c>
      <c r="H78" s="4"/>
    </row>
    <row r="79" spans="1:8" ht="12.75">
      <c r="A79" s="3">
        <v>300</v>
      </c>
      <c r="B79" s="1">
        <v>305</v>
      </c>
      <c r="C79" s="1">
        <v>281</v>
      </c>
      <c r="D79" s="2">
        <f t="shared" si="4"/>
        <v>11.704699910719626</v>
      </c>
      <c r="E79" s="23">
        <f>SUM(D$4:D79)*1000/195</f>
        <v>8551.188592259126</v>
      </c>
      <c r="F79" s="5">
        <f t="shared" si="5"/>
        <v>0</v>
      </c>
      <c r="G79" s="16">
        <f t="shared" si="6"/>
        <v>0</v>
      </c>
      <c r="H79" s="4"/>
    </row>
    <row r="80" spans="1:8" ht="12.75">
      <c r="A80" s="3">
        <v>300</v>
      </c>
      <c r="B80" s="1">
        <v>292</v>
      </c>
      <c r="C80" s="1">
        <v>281</v>
      </c>
      <c r="D80" s="2">
        <f t="shared" si="4"/>
        <v>13</v>
      </c>
      <c r="E80" s="23">
        <f>SUM(D$4:D80)*1000/195</f>
        <v>8617.855258925792</v>
      </c>
      <c r="F80" s="5">
        <f t="shared" si="5"/>
        <v>0</v>
      </c>
      <c r="G80" s="16">
        <f t="shared" si="6"/>
        <v>0</v>
      </c>
      <c r="H80" s="4"/>
    </row>
    <row r="81" spans="1:8" ht="12.75">
      <c r="A81" s="3">
        <v>300</v>
      </c>
      <c r="B81" s="1">
        <v>282</v>
      </c>
      <c r="C81" s="1">
        <v>277</v>
      </c>
      <c r="D81" s="2">
        <f t="shared" si="4"/>
        <v>10.770329614269007</v>
      </c>
      <c r="E81" s="23">
        <f>SUM(D$4:D81)*1000/195</f>
        <v>8673.087718486147</v>
      </c>
      <c r="F81" s="5">
        <f t="shared" si="5"/>
        <v>10</v>
      </c>
      <c r="G81" s="16">
        <f t="shared" si="6"/>
        <v>0</v>
      </c>
      <c r="H81" s="4"/>
    </row>
    <row r="82" spans="1:8" ht="12.75">
      <c r="A82" s="3">
        <v>290</v>
      </c>
      <c r="B82" s="1">
        <v>280</v>
      </c>
      <c r="C82" s="1">
        <v>273</v>
      </c>
      <c r="D82" s="2">
        <f t="shared" si="4"/>
        <v>4.47213595499958</v>
      </c>
      <c r="E82" s="23">
        <f>SUM(D$4:D82)*1000/195</f>
        <v>8696.021749024607</v>
      </c>
      <c r="F82" s="5">
        <f t="shared" si="5"/>
        <v>10</v>
      </c>
      <c r="G82" s="16">
        <f t="shared" si="6"/>
        <v>0</v>
      </c>
      <c r="H82" s="4"/>
    </row>
    <row r="83" spans="1:8" ht="12.75">
      <c r="A83" s="3">
        <v>280</v>
      </c>
      <c r="B83" s="1">
        <v>279</v>
      </c>
      <c r="C83" s="1">
        <v>269</v>
      </c>
      <c r="D83" s="2">
        <f t="shared" si="4"/>
        <v>4.123105625617661</v>
      </c>
      <c r="E83" s="23">
        <f>SUM(D$4:D83)*1000/195</f>
        <v>8717.16588043803</v>
      </c>
      <c r="F83" s="5">
        <f t="shared" si="5"/>
        <v>10</v>
      </c>
      <c r="G83" s="16">
        <f t="shared" si="6"/>
        <v>0</v>
      </c>
      <c r="H83" s="4"/>
    </row>
    <row r="84" spans="1:8" ht="12.75">
      <c r="A84" s="3">
        <v>270</v>
      </c>
      <c r="B84" s="1">
        <v>276</v>
      </c>
      <c r="C84" s="1">
        <v>264</v>
      </c>
      <c r="D84" s="2">
        <f t="shared" si="4"/>
        <v>5.830951894845301</v>
      </c>
      <c r="E84" s="23">
        <f>SUM(D$4:D84)*1000/195</f>
        <v>8747.068197847495</v>
      </c>
      <c r="F84" s="5">
        <f t="shared" si="5"/>
        <v>10</v>
      </c>
      <c r="G84" s="16">
        <f t="shared" si="6"/>
        <v>0</v>
      </c>
      <c r="H84" s="4"/>
    </row>
    <row r="85" spans="1:8" ht="12.75">
      <c r="A85" s="3">
        <v>260</v>
      </c>
      <c r="B85" s="1">
        <v>271</v>
      </c>
      <c r="C85" s="1">
        <v>259</v>
      </c>
      <c r="D85" s="2">
        <f t="shared" si="4"/>
        <v>7.0710678118654755</v>
      </c>
      <c r="E85" s="23">
        <f>SUM(D$4:D85)*1000/195</f>
        <v>8783.330084062189</v>
      </c>
      <c r="F85" s="5">
        <f t="shared" si="5"/>
        <v>0</v>
      </c>
      <c r="G85" s="16">
        <f t="shared" si="6"/>
        <v>0</v>
      </c>
      <c r="H85" s="4"/>
    </row>
    <row r="86" spans="1:8" ht="12.75">
      <c r="A86" s="3">
        <v>260</v>
      </c>
      <c r="B86" s="1">
        <v>262</v>
      </c>
      <c r="C86" s="1">
        <v>262</v>
      </c>
      <c r="D86" s="2">
        <f t="shared" si="4"/>
        <v>9.486832980505138</v>
      </c>
      <c r="E86" s="23">
        <f>SUM(D$4:D86)*1000/195</f>
        <v>8831.980509603241</v>
      </c>
      <c r="F86" s="5">
        <f t="shared" si="5"/>
        <v>10</v>
      </c>
      <c r="G86" s="16">
        <f t="shared" si="6"/>
        <v>0</v>
      </c>
      <c r="H86" s="4"/>
    </row>
    <row r="87" spans="1:8" ht="12.75">
      <c r="A87" s="3">
        <v>250</v>
      </c>
      <c r="B87" s="1">
        <v>257</v>
      </c>
      <c r="C87" s="1">
        <v>258</v>
      </c>
      <c r="D87" s="2">
        <f t="shared" si="4"/>
        <v>6.4031242374328485</v>
      </c>
      <c r="E87" s="23">
        <f>SUM(D$4:D87)*1000/195</f>
        <v>8864.817044154179</v>
      </c>
      <c r="F87" s="5">
        <f t="shared" si="5"/>
        <v>5</v>
      </c>
      <c r="G87" s="16">
        <f t="shared" si="6"/>
        <v>0</v>
      </c>
      <c r="H87" s="4"/>
    </row>
    <row r="88" spans="1:8" ht="12.75">
      <c r="A88" s="3">
        <v>245</v>
      </c>
      <c r="B88" s="1">
        <v>251</v>
      </c>
      <c r="C88" s="1">
        <v>253</v>
      </c>
      <c r="D88" s="2">
        <f t="shared" si="4"/>
        <v>7.810249675906654</v>
      </c>
      <c r="E88" s="23">
        <f>SUM(D$4:D88)*1000/195</f>
        <v>8904.869606594724</v>
      </c>
      <c r="F88" s="5">
        <f t="shared" si="5"/>
        <v>5</v>
      </c>
      <c r="G88" s="16">
        <f t="shared" si="6"/>
        <v>0</v>
      </c>
      <c r="H88" s="4" t="s">
        <v>13</v>
      </c>
    </row>
    <row r="89" spans="1:8" ht="12.75">
      <c r="A89" s="3">
        <v>240</v>
      </c>
      <c r="B89" s="1">
        <v>231</v>
      </c>
      <c r="C89" s="1">
        <v>264</v>
      </c>
      <c r="D89" s="2">
        <f t="shared" si="4"/>
        <v>22.825424421026653</v>
      </c>
      <c r="E89" s="23">
        <f>SUM(D$4:D89)*1000/195</f>
        <v>9021.923065164092</v>
      </c>
      <c r="F89" s="5">
        <f t="shared" si="5"/>
        <v>0</v>
      </c>
      <c r="G89" s="16">
        <f t="shared" si="6"/>
        <v>5</v>
      </c>
      <c r="H89" s="4"/>
    </row>
    <row r="90" spans="1:8" ht="12.75">
      <c r="A90" s="3">
        <v>245</v>
      </c>
      <c r="B90" s="1">
        <v>225</v>
      </c>
      <c r="C90" s="1">
        <v>252</v>
      </c>
      <c r="D90" s="2">
        <f t="shared" si="4"/>
        <v>13.416407864998739</v>
      </c>
      <c r="E90" s="23">
        <f>SUM(D$4:D90)*1000/195</f>
        <v>9090.72515677947</v>
      </c>
      <c r="F90" s="5">
        <f t="shared" si="5"/>
        <v>10</v>
      </c>
      <c r="G90" s="16">
        <f t="shared" si="6"/>
        <v>0</v>
      </c>
      <c r="H90" s="4"/>
    </row>
    <row r="91" spans="1:8" ht="12.75">
      <c r="A91" s="3">
        <v>235</v>
      </c>
      <c r="B91" s="1">
        <v>214</v>
      </c>
      <c r="C91" s="1">
        <v>244</v>
      </c>
      <c r="D91" s="2">
        <f t="shared" si="4"/>
        <v>13.601470508735444</v>
      </c>
      <c r="E91" s="23">
        <f>SUM(D$4:D91)*1000/195</f>
        <v>9160.476287593498</v>
      </c>
      <c r="F91" s="5">
        <f t="shared" si="5"/>
        <v>0</v>
      </c>
      <c r="G91" s="16">
        <f t="shared" si="6"/>
        <v>0</v>
      </c>
      <c r="H91" s="4"/>
    </row>
    <row r="92" spans="1:8" ht="12.75">
      <c r="A92" s="3">
        <v>235</v>
      </c>
      <c r="B92" s="1">
        <v>178</v>
      </c>
      <c r="C92" s="1">
        <v>252</v>
      </c>
      <c r="D92" s="2">
        <f t="shared" si="4"/>
        <v>36.87817782917155</v>
      </c>
      <c r="E92" s="23">
        <f>SUM(D$4:D92)*1000/195</f>
        <v>9349.595148255918</v>
      </c>
      <c r="F92" s="5">
        <f t="shared" si="5"/>
        <v>0</v>
      </c>
      <c r="G92" s="16">
        <f t="shared" si="6"/>
        <v>0</v>
      </c>
      <c r="H92" s="4"/>
    </row>
    <row r="93" spans="1:8" ht="12.75">
      <c r="A93" s="3">
        <v>235</v>
      </c>
      <c r="B93" s="1">
        <v>151</v>
      </c>
      <c r="C93" s="1">
        <v>265</v>
      </c>
      <c r="D93" s="2">
        <f t="shared" si="4"/>
        <v>29.966648127543394</v>
      </c>
      <c r="E93" s="23">
        <f>SUM(D$4:D93)*1000/195</f>
        <v>9503.270266858703</v>
      </c>
      <c r="F93" s="5">
        <f t="shared" si="5"/>
        <v>0</v>
      </c>
      <c r="G93" s="16">
        <f t="shared" si="6"/>
        <v>5</v>
      </c>
      <c r="H93" s="4"/>
    </row>
    <row r="94" spans="1:8" ht="12.75">
      <c r="A94" s="3">
        <v>240</v>
      </c>
      <c r="B94" s="1">
        <v>131</v>
      </c>
      <c r="C94" s="1">
        <v>286</v>
      </c>
      <c r="D94" s="2">
        <f t="shared" si="4"/>
        <v>29</v>
      </c>
      <c r="E94" s="23">
        <f>SUM(D$4:D94)*1000/195</f>
        <v>9651.988215576652</v>
      </c>
      <c r="F94" s="5">
        <f t="shared" si="5"/>
        <v>0</v>
      </c>
      <c r="G94" s="16">
        <f t="shared" si="6"/>
        <v>0</v>
      </c>
      <c r="H94" s="4"/>
    </row>
    <row r="95" spans="1:8" ht="12.75">
      <c r="A95" s="3">
        <v>240</v>
      </c>
      <c r="B95" s="1">
        <v>106</v>
      </c>
      <c r="C95" s="1">
        <v>315</v>
      </c>
      <c r="D95" s="2">
        <f t="shared" si="4"/>
        <v>38.28837943815329</v>
      </c>
      <c r="E95" s="23">
        <f>SUM(D$4:D95)*1000/195</f>
        <v>9848.338879362052</v>
      </c>
      <c r="F95" s="5">
        <f t="shared" si="5"/>
        <v>0</v>
      </c>
      <c r="G95" s="16">
        <f t="shared" si="6"/>
        <v>5</v>
      </c>
      <c r="H95" s="4"/>
    </row>
    <row r="96" spans="1:8" ht="12.75">
      <c r="A96" s="3">
        <v>245</v>
      </c>
      <c r="B96" s="1">
        <v>65</v>
      </c>
      <c r="C96" s="1">
        <v>334</v>
      </c>
      <c r="D96" s="2">
        <f t="shared" si="4"/>
        <v>45.18849411078001</v>
      </c>
      <c r="E96" s="23">
        <f>SUM(D$4:D96)*1000/195</f>
        <v>10080.074746596823</v>
      </c>
      <c r="F96" s="5">
        <f t="shared" si="5"/>
        <v>0</v>
      </c>
      <c r="G96" s="16">
        <f t="shared" si="6"/>
        <v>5</v>
      </c>
      <c r="H96" s="4"/>
    </row>
    <row r="97" spans="1:8" ht="12.75">
      <c r="A97" s="3">
        <v>250</v>
      </c>
      <c r="B97" s="1">
        <v>48</v>
      </c>
      <c r="C97" s="1">
        <v>333</v>
      </c>
      <c r="D97" s="2">
        <f t="shared" si="4"/>
        <v>17.029386365926403</v>
      </c>
      <c r="E97" s="23">
        <f>SUM(D$4:D97)*1000/195</f>
        <v>10167.404933088752</v>
      </c>
      <c r="F97" s="5">
        <f t="shared" si="5"/>
        <v>0</v>
      </c>
      <c r="G97" s="16">
        <f t="shared" si="6"/>
        <v>0</v>
      </c>
      <c r="H97" s="4" t="s">
        <v>14</v>
      </c>
    </row>
    <row r="98" spans="1:8" ht="12.75">
      <c r="A98" s="3">
        <v>250</v>
      </c>
      <c r="B98" s="1">
        <v>894</v>
      </c>
      <c r="C98" s="1">
        <v>219</v>
      </c>
      <c r="D98" s="2">
        <v>0</v>
      </c>
      <c r="E98" s="23">
        <f>SUM(D$4:D98)*1000/195</f>
        <v>10167.404933088752</v>
      </c>
      <c r="F98" s="5">
        <v>0</v>
      </c>
      <c r="G98" s="16">
        <f t="shared" si="6"/>
        <v>5</v>
      </c>
      <c r="H98" s="4"/>
    </row>
    <row r="99" spans="1:8" ht="12.75">
      <c r="A99" s="3">
        <v>255</v>
      </c>
      <c r="B99" s="1">
        <v>865</v>
      </c>
      <c r="C99" s="1">
        <v>213</v>
      </c>
      <c r="D99" s="2">
        <f t="shared" si="4"/>
        <v>29.614185789921695</v>
      </c>
      <c r="E99" s="23">
        <f>SUM(D$4:D99)*1000/195</f>
        <v>10319.27255252425</v>
      </c>
      <c r="F99" s="5">
        <f>IF(A99-A100&gt;0,A99-A100,0)</f>
        <v>0</v>
      </c>
      <c r="G99" s="16">
        <f>IF(A100-A99&gt;0,A100-A99,0)</f>
        <v>5</v>
      </c>
      <c r="H99" s="4"/>
    </row>
    <row r="100" spans="1:8" ht="12.75">
      <c r="A100" s="25">
        <v>260</v>
      </c>
      <c r="B100" s="26">
        <v>825</v>
      </c>
      <c r="C100" s="26">
        <v>215</v>
      </c>
      <c r="D100" s="2">
        <f t="shared" si="4"/>
        <v>40.049968789001575</v>
      </c>
      <c r="E100" s="23">
        <f>SUM(D$4:D100)*1000/195</f>
        <v>10524.657007852462</v>
      </c>
      <c r="F100" s="5">
        <f aca="true" t="shared" si="7" ref="F100:F136">IF(A100-A101&gt;0,A100-A101,0)</f>
        <v>0</v>
      </c>
      <c r="G100" s="16">
        <f aca="true" t="shared" si="8" ref="G100:G136">IF(A101-A100&gt;0,A101-A100,0)</f>
        <v>0</v>
      </c>
      <c r="H100" s="29"/>
    </row>
    <row r="101" spans="1:8" ht="12.75">
      <c r="A101" s="25">
        <v>260</v>
      </c>
      <c r="B101" s="26">
        <v>785</v>
      </c>
      <c r="C101" s="26">
        <v>222</v>
      </c>
      <c r="D101" s="2">
        <f t="shared" si="4"/>
        <v>40.607881008493905</v>
      </c>
      <c r="E101" s="23">
        <f>SUM(D$4:D101)*1000/195</f>
        <v>10732.902551485766</v>
      </c>
      <c r="F101" s="5">
        <f t="shared" si="7"/>
        <v>0</v>
      </c>
      <c r="G101" s="16">
        <f t="shared" si="8"/>
        <v>5</v>
      </c>
      <c r="H101" s="29"/>
    </row>
    <row r="102" spans="1:8" ht="12.75">
      <c r="A102" s="25">
        <v>265</v>
      </c>
      <c r="B102" s="26">
        <v>741</v>
      </c>
      <c r="C102" s="26">
        <v>224</v>
      </c>
      <c r="D102" s="2">
        <f t="shared" si="4"/>
        <v>44.04543109109048</v>
      </c>
      <c r="E102" s="23">
        <f>SUM(D$4:D102)*1000/195</f>
        <v>10958.776557081103</v>
      </c>
      <c r="F102" s="5">
        <f t="shared" si="7"/>
        <v>0</v>
      </c>
      <c r="G102" s="16">
        <f t="shared" si="8"/>
        <v>5</v>
      </c>
      <c r="H102" s="29"/>
    </row>
    <row r="103" spans="1:8" ht="12.75">
      <c r="A103" s="25">
        <v>270</v>
      </c>
      <c r="B103" s="26">
        <v>726</v>
      </c>
      <c r="C103" s="26">
        <v>221</v>
      </c>
      <c r="D103" s="2">
        <f t="shared" si="4"/>
        <v>15.297058540778355</v>
      </c>
      <c r="E103" s="23">
        <f>SUM(D$4:D103)*1000/195</f>
        <v>11037.223011136375</v>
      </c>
      <c r="F103" s="5">
        <f t="shared" si="7"/>
        <v>0</v>
      </c>
      <c r="G103" s="16">
        <f t="shared" si="8"/>
        <v>0</v>
      </c>
      <c r="H103" s="29" t="s">
        <v>15</v>
      </c>
    </row>
    <row r="104" spans="1:8" ht="12.75">
      <c r="A104" s="25">
        <v>270</v>
      </c>
      <c r="B104" s="26">
        <v>717</v>
      </c>
      <c r="C104" s="26">
        <v>217</v>
      </c>
      <c r="D104" s="2">
        <f t="shared" si="4"/>
        <v>9.848857801796104</v>
      </c>
      <c r="E104" s="23">
        <f>SUM(D$4:D104)*1000/195</f>
        <v>11087.729974222508</v>
      </c>
      <c r="F104" s="5">
        <f t="shared" si="7"/>
        <v>0</v>
      </c>
      <c r="G104" s="16">
        <f t="shared" si="8"/>
        <v>5</v>
      </c>
      <c r="H104" s="29"/>
    </row>
    <row r="105" spans="1:8" ht="12.75">
      <c r="A105" s="25">
        <v>275</v>
      </c>
      <c r="B105" s="26">
        <v>682</v>
      </c>
      <c r="C105" s="26">
        <v>190</v>
      </c>
      <c r="D105" s="2">
        <f t="shared" si="4"/>
        <v>44.204072210600685</v>
      </c>
      <c r="E105" s="23">
        <f>SUM(D$4:D105)*1000/195</f>
        <v>11314.41752402046</v>
      </c>
      <c r="F105" s="5">
        <f t="shared" si="7"/>
        <v>0</v>
      </c>
      <c r="G105" s="16">
        <f t="shared" si="8"/>
        <v>0</v>
      </c>
      <c r="H105" s="29"/>
    </row>
    <row r="106" spans="1:8" ht="12.75">
      <c r="A106" s="25">
        <v>275</v>
      </c>
      <c r="B106" s="26">
        <v>658</v>
      </c>
      <c r="C106" s="26">
        <v>175</v>
      </c>
      <c r="D106" s="2">
        <f t="shared" si="4"/>
        <v>28.30194339616981</v>
      </c>
      <c r="E106" s="23">
        <f>SUM(D$4:D106)*1000/195</f>
        <v>11459.55569528287</v>
      </c>
      <c r="F106" s="5">
        <f t="shared" si="7"/>
        <v>0</v>
      </c>
      <c r="G106" s="16">
        <f t="shared" si="8"/>
        <v>10</v>
      </c>
      <c r="H106" s="29"/>
    </row>
    <row r="107" spans="1:8" ht="12.75">
      <c r="A107" s="25">
        <v>285</v>
      </c>
      <c r="B107" s="26">
        <v>627</v>
      </c>
      <c r="C107" s="26">
        <v>169</v>
      </c>
      <c r="D107" s="2">
        <f t="shared" si="4"/>
        <v>31.575306807693888</v>
      </c>
      <c r="E107" s="23">
        <f>SUM(D$4:D107)*1000/195</f>
        <v>11621.480345578735</v>
      </c>
      <c r="F107" s="5">
        <f t="shared" si="7"/>
        <v>0</v>
      </c>
      <c r="G107" s="16">
        <f t="shared" si="8"/>
        <v>15</v>
      </c>
      <c r="H107" s="29"/>
    </row>
    <row r="108" spans="1:8" ht="12.75">
      <c r="A108" s="25">
        <v>300</v>
      </c>
      <c r="B108" s="26">
        <v>605</v>
      </c>
      <c r="C108" s="26">
        <v>167</v>
      </c>
      <c r="D108" s="2">
        <f t="shared" si="4"/>
        <v>22.090722034374522</v>
      </c>
      <c r="E108" s="23">
        <f>SUM(D$4:D108)*1000/195</f>
        <v>11734.76609960117</v>
      </c>
      <c r="F108" s="5">
        <f t="shared" si="7"/>
        <v>0</v>
      </c>
      <c r="G108" s="16">
        <f t="shared" si="8"/>
        <v>0</v>
      </c>
      <c r="H108" s="29"/>
    </row>
    <row r="109" spans="1:8" ht="12.75">
      <c r="A109" s="25">
        <v>300</v>
      </c>
      <c r="B109" s="26">
        <v>576</v>
      </c>
      <c r="C109" s="26">
        <v>178</v>
      </c>
      <c r="D109" s="2">
        <f t="shared" si="4"/>
        <v>31.016124838541646</v>
      </c>
      <c r="E109" s="23">
        <f>SUM(D$4:D109)*1000/195</f>
        <v>11893.82315005523</v>
      </c>
      <c r="F109" s="5">
        <f t="shared" si="7"/>
        <v>0</v>
      </c>
      <c r="G109" s="16">
        <f t="shared" si="8"/>
        <v>5</v>
      </c>
      <c r="H109" s="29"/>
    </row>
    <row r="110" spans="1:8" ht="12.75">
      <c r="A110" s="25">
        <v>305</v>
      </c>
      <c r="B110" s="26">
        <v>555</v>
      </c>
      <c r="C110" s="26">
        <v>188</v>
      </c>
      <c r="D110" s="2">
        <f t="shared" si="4"/>
        <v>23.259406699226016</v>
      </c>
      <c r="E110" s="23">
        <f>SUM(D$4:D110)*1000/195</f>
        <v>12013.102158769208</v>
      </c>
      <c r="F110" s="5">
        <f t="shared" si="7"/>
        <v>0</v>
      </c>
      <c r="G110" s="16">
        <f t="shared" si="8"/>
        <v>5</v>
      </c>
      <c r="H110" s="29"/>
    </row>
    <row r="111" spans="1:8" ht="12.75">
      <c r="A111" s="25">
        <v>310</v>
      </c>
      <c r="B111" s="26">
        <v>523</v>
      </c>
      <c r="C111" s="26">
        <v>217</v>
      </c>
      <c r="D111" s="2">
        <f t="shared" si="4"/>
        <v>43.18564576337837</v>
      </c>
      <c r="E111" s="23">
        <f>SUM(D$4:D111)*1000/195</f>
        <v>12234.567008837816</v>
      </c>
      <c r="F111" s="5">
        <f t="shared" si="7"/>
        <v>0</v>
      </c>
      <c r="G111" s="16">
        <f t="shared" si="8"/>
        <v>5</v>
      </c>
      <c r="H111" s="29"/>
    </row>
    <row r="112" spans="1:8" ht="12.75">
      <c r="A112" s="25">
        <v>315</v>
      </c>
      <c r="B112" s="26">
        <v>497</v>
      </c>
      <c r="C112" s="26">
        <v>240</v>
      </c>
      <c r="D112" s="2">
        <f t="shared" si="4"/>
        <v>34.713109915419565</v>
      </c>
      <c r="E112" s="23">
        <f>SUM(D$4:D112)*1000/195</f>
        <v>12412.582957122018</v>
      </c>
      <c r="F112" s="5">
        <f t="shared" si="7"/>
        <v>0</v>
      </c>
      <c r="G112" s="16">
        <f t="shared" si="8"/>
        <v>5</v>
      </c>
      <c r="H112" s="29"/>
    </row>
    <row r="113" spans="1:8" ht="12.75">
      <c r="A113" s="25">
        <v>320</v>
      </c>
      <c r="B113" s="26">
        <v>482</v>
      </c>
      <c r="C113" s="26">
        <v>259</v>
      </c>
      <c r="D113" s="2">
        <f t="shared" si="4"/>
        <v>24.20743687382041</v>
      </c>
      <c r="E113" s="23">
        <f>SUM(D$4:D113)*1000/195</f>
        <v>12536.723659039048</v>
      </c>
      <c r="F113" s="5">
        <f t="shared" si="7"/>
        <v>0</v>
      </c>
      <c r="G113" s="16">
        <f t="shared" si="8"/>
        <v>5</v>
      </c>
      <c r="H113" s="29"/>
    </row>
    <row r="114" spans="1:8" ht="12.75">
      <c r="A114" s="25">
        <v>325</v>
      </c>
      <c r="B114" s="26">
        <v>474</v>
      </c>
      <c r="C114" s="26">
        <v>283</v>
      </c>
      <c r="D114" s="2">
        <f t="shared" si="4"/>
        <v>25.298221281347036</v>
      </c>
      <c r="E114" s="23">
        <f>SUM(D$4:D114)*1000/195</f>
        <v>12666.458127148519</v>
      </c>
      <c r="F114" s="5">
        <f t="shared" si="7"/>
        <v>0</v>
      </c>
      <c r="G114" s="16">
        <f t="shared" si="8"/>
        <v>5</v>
      </c>
      <c r="H114" s="29"/>
    </row>
    <row r="115" spans="1:8" ht="12.75">
      <c r="A115" s="25">
        <v>330</v>
      </c>
      <c r="B115" s="26">
        <v>451</v>
      </c>
      <c r="C115" s="26">
        <v>286</v>
      </c>
      <c r="D115" s="2">
        <f t="shared" si="4"/>
        <v>23.194827009486403</v>
      </c>
      <c r="E115" s="23">
        <f>SUM(D$4:D115)*1000/195</f>
        <v>12785.405957966399</v>
      </c>
      <c r="F115" s="5">
        <f t="shared" si="7"/>
        <v>0</v>
      </c>
      <c r="G115" s="16">
        <f t="shared" si="8"/>
        <v>0</v>
      </c>
      <c r="H115" s="29"/>
    </row>
    <row r="116" spans="1:8" ht="12.75">
      <c r="A116" s="25">
        <v>330</v>
      </c>
      <c r="B116" s="26">
        <v>440</v>
      </c>
      <c r="C116" s="26">
        <v>290</v>
      </c>
      <c r="D116" s="2">
        <f t="shared" si="4"/>
        <v>11.704699910719626</v>
      </c>
      <c r="E116" s="23">
        <f>SUM(D$4:D116)*1000/195</f>
        <v>12845.430060072651</v>
      </c>
      <c r="F116" s="5">
        <f t="shared" si="7"/>
        <v>0</v>
      </c>
      <c r="G116" s="16">
        <f t="shared" si="8"/>
        <v>5</v>
      </c>
      <c r="H116" s="29"/>
    </row>
    <row r="117" spans="1:8" ht="12.75">
      <c r="A117" s="25">
        <v>335</v>
      </c>
      <c r="B117" s="26">
        <v>422</v>
      </c>
      <c r="C117" s="26">
        <v>305</v>
      </c>
      <c r="D117" s="2">
        <f t="shared" si="4"/>
        <v>23.430749027719962</v>
      </c>
      <c r="E117" s="23">
        <f>SUM(D$4:D117)*1000/195</f>
        <v>12965.587747394293</v>
      </c>
      <c r="F117" s="5">
        <f t="shared" si="7"/>
        <v>0</v>
      </c>
      <c r="G117" s="16">
        <f t="shared" si="8"/>
        <v>10</v>
      </c>
      <c r="H117" s="29"/>
    </row>
    <row r="118" spans="1:8" ht="12.75">
      <c r="A118" s="25">
        <v>345</v>
      </c>
      <c r="B118" s="26">
        <v>403</v>
      </c>
      <c r="C118" s="26">
        <v>314</v>
      </c>
      <c r="D118" s="2">
        <f aca="true" t="shared" si="9" ref="D118:D137">SQRT((B118-B117)*(B118-B117)+(C118-C117)*(C118-C117))</f>
        <v>21.02379604162864</v>
      </c>
      <c r="E118" s="23">
        <f>SUM(D$4:D118)*1000/195</f>
        <v>13073.40208606931</v>
      </c>
      <c r="F118" s="5">
        <f t="shared" si="7"/>
        <v>0</v>
      </c>
      <c r="G118" s="16">
        <f t="shared" si="8"/>
        <v>5</v>
      </c>
      <c r="H118" s="29"/>
    </row>
    <row r="119" spans="1:8" ht="12.75">
      <c r="A119" s="25">
        <v>350</v>
      </c>
      <c r="B119" s="26">
        <v>379</v>
      </c>
      <c r="C119" s="26">
        <v>335</v>
      </c>
      <c r="D119" s="2">
        <f t="shared" si="9"/>
        <v>31.89043743820395</v>
      </c>
      <c r="E119" s="23">
        <f>SUM(D$4:D119)*1000/195</f>
        <v>13236.942790880616</v>
      </c>
      <c r="F119" s="5">
        <f t="shared" si="7"/>
        <v>0</v>
      </c>
      <c r="G119" s="16">
        <f t="shared" si="8"/>
        <v>0</v>
      </c>
      <c r="H119" s="29"/>
    </row>
    <row r="120" spans="1:8" ht="12.75">
      <c r="A120" s="25">
        <v>350</v>
      </c>
      <c r="B120" s="26">
        <v>365</v>
      </c>
      <c r="C120" s="26">
        <v>339</v>
      </c>
      <c r="D120" s="2">
        <f t="shared" si="9"/>
        <v>14.560219778561036</v>
      </c>
      <c r="E120" s="23">
        <f>SUM(D$4:D120)*1000/195</f>
        <v>13311.610584616827</v>
      </c>
      <c r="F120" s="5">
        <f t="shared" si="7"/>
        <v>0</v>
      </c>
      <c r="G120" s="16">
        <f t="shared" si="8"/>
        <v>5</v>
      </c>
      <c r="H120" s="29"/>
    </row>
    <row r="121" spans="1:8" ht="12.75">
      <c r="A121" s="25">
        <v>355</v>
      </c>
      <c r="B121" s="26">
        <v>347</v>
      </c>
      <c r="C121" s="26">
        <v>335</v>
      </c>
      <c r="D121" s="2">
        <f t="shared" si="9"/>
        <v>18.439088914585774</v>
      </c>
      <c r="E121" s="23">
        <f>SUM(D$4:D121)*1000/195</f>
        <v>13406.170014948035</v>
      </c>
      <c r="F121" s="5">
        <f t="shared" si="7"/>
        <v>0</v>
      </c>
      <c r="G121" s="16">
        <f t="shared" si="8"/>
        <v>5</v>
      </c>
      <c r="H121" s="29"/>
    </row>
    <row r="122" spans="1:8" ht="12.75">
      <c r="A122" s="25">
        <v>360</v>
      </c>
      <c r="B122" s="26">
        <v>322</v>
      </c>
      <c r="C122" s="26">
        <v>338</v>
      </c>
      <c r="D122" s="2">
        <f t="shared" si="9"/>
        <v>25.179356624028344</v>
      </c>
      <c r="E122" s="23">
        <f>SUM(D$4:D122)*1000/195</f>
        <v>13535.294920712282</v>
      </c>
      <c r="F122" s="5">
        <f t="shared" si="7"/>
        <v>0</v>
      </c>
      <c r="G122" s="16">
        <f t="shared" si="8"/>
        <v>5</v>
      </c>
      <c r="H122" s="29"/>
    </row>
    <row r="123" spans="1:8" ht="12.75">
      <c r="A123" s="25">
        <v>365</v>
      </c>
      <c r="B123" s="26">
        <v>300</v>
      </c>
      <c r="C123" s="26">
        <v>342</v>
      </c>
      <c r="D123" s="2">
        <f t="shared" si="9"/>
        <v>22.360679774997898</v>
      </c>
      <c r="E123" s="23">
        <f>SUM(D$4:D123)*1000/195</f>
        <v>13649.96507340458</v>
      </c>
      <c r="F123" s="5">
        <f t="shared" si="7"/>
        <v>0</v>
      </c>
      <c r="G123" s="16">
        <f t="shared" si="8"/>
        <v>5</v>
      </c>
      <c r="H123" s="29"/>
    </row>
    <row r="124" spans="1:8" ht="12.75">
      <c r="A124" s="25">
        <v>370</v>
      </c>
      <c r="B124" s="26">
        <v>284</v>
      </c>
      <c r="C124" s="26">
        <v>349</v>
      </c>
      <c r="D124" s="2">
        <f t="shared" si="9"/>
        <v>17.46424919657298</v>
      </c>
      <c r="E124" s="23">
        <f>SUM(D$4:D124)*1000/195</f>
        <v>13739.525325694696</v>
      </c>
      <c r="F124" s="5">
        <f t="shared" si="7"/>
        <v>0</v>
      </c>
      <c r="G124" s="16">
        <f t="shared" si="8"/>
        <v>15</v>
      </c>
      <c r="H124" s="29" t="s">
        <v>16</v>
      </c>
    </row>
    <row r="125" spans="1:8" ht="12.75">
      <c r="A125" s="25">
        <v>385</v>
      </c>
      <c r="B125" s="26">
        <v>284</v>
      </c>
      <c r="C125" s="26">
        <v>357</v>
      </c>
      <c r="D125" s="2">
        <f t="shared" si="9"/>
        <v>8</v>
      </c>
      <c r="E125" s="23">
        <f>SUM(D$4:D125)*1000/195</f>
        <v>13780.550966720339</v>
      </c>
      <c r="F125" s="5">
        <f t="shared" si="7"/>
        <v>5</v>
      </c>
      <c r="G125" s="16">
        <f t="shared" si="8"/>
        <v>0</v>
      </c>
      <c r="H125" s="29"/>
    </row>
    <row r="126" spans="1:8" ht="12.75">
      <c r="A126" s="25">
        <v>380</v>
      </c>
      <c r="B126" s="26">
        <v>276</v>
      </c>
      <c r="C126" s="26">
        <v>365</v>
      </c>
      <c r="D126" s="2">
        <f t="shared" si="9"/>
        <v>11.313708498984761</v>
      </c>
      <c r="E126" s="23">
        <f>SUM(D$4:D126)*1000/195</f>
        <v>13838.56998466385</v>
      </c>
      <c r="F126" s="5">
        <f t="shared" si="7"/>
        <v>0</v>
      </c>
      <c r="G126" s="16">
        <f t="shared" si="8"/>
        <v>0</v>
      </c>
      <c r="H126" s="29"/>
    </row>
    <row r="127" spans="1:8" ht="12.75">
      <c r="A127" s="25">
        <v>380</v>
      </c>
      <c r="B127" s="26">
        <v>266</v>
      </c>
      <c r="C127" s="26">
        <v>380</v>
      </c>
      <c r="D127" s="2">
        <f t="shared" si="9"/>
        <v>18.027756377319946</v>
      </c>
      <c r="E127" s="23">
        <f>SUM(D$4:D127)*1000/195</f>
        <v>13931.020017368055</v>
      </c>
      <c r="F127" s="5">
        <f t="shared" si="7"/>
        <v>10</v>
      </c>
      <c r="G127" s="16">
        <f t="shared" si="8"/>
        <v>0</v>
      </c>
      <c r="H127" s="29"/>
    </row>
    <row r="128" spans="1:8" ht="12.75">
      <c r="A128" s="25">
        <v>370</v>
      </c>
      <c r="B128" s="26">
        <v>258</v>
      </c>
      <c r="C128" s="26">
        <v>378</v>
      </c>
      <c r="D128" s="2">
        <f t="shared" si="9"/>
        <v>8.246211251235321</v>
      </c>
      <c r="E128" s="23">
        <f>SUM(D$4:D128)*1000/195</f>
        <v>13973.308280194902</v>
      </c>
      <c r="F128" s="5">
        <f t="shared" si="7"/>
        <v>0</v>
      </c>
      <c r="G128" s="16">
        <f t="shared" si="8"/>
        <v>0</v>
      </c>
      <c r="H128" s="29"/>
    </row>
    <row r="129" spans="1:8" ht="12.75">
      <c r="A129" s="25">
        <v>370</v>
      </c>
      <c r="B129" s="26">
        <v>248</v>
      </c>
      <c r="C129" s="26">
        <v>386</v>
      </c>
      <c r="D129" s="2">
        <f t="shared" si="9"/>
        <v>12.806248474865697</v>
      </c>
      <c r="E129" s="23">
        <f>SUM(D$4:D129)*1000/195</f>
        <v>14038.981349296777</v>
      </c>
      <c r="F129" s="5">
        <f t="shared" si="7"/>
        <v>0</v>
      </c>
      <c r="G129" s="16">
        <f t="shared" si="8"/>
        <v>10</v>
      </c>
      <c r="H129" s="29" t="s">
        <v>17</v>
      </c>
    </row>
    <row r="130" spans="1:8" ht="12.75">
      <c r="A130" s="25">
        <v>380</v>
      </c>
      <c r="B130" s="26">
        <v>207</v>
      </c>
      <c r="C130" s="26">
        <v>416</v>
      </c>
      <c r="D130" s="2">
        <f t="shared" si="9"/>
        <v>50.80354318352215</v>
      </c>
      <c r="E130" s="23">
        <f>SUM(D$4:D130)*1000/195</f>
        <v>14299.51233998151</v>
      </c>
      <c r="F130" s="5">
        <f t="shared" si="7"/>
        <v>0</v>
      </c>
      <c r="G130" s="16">
        <f t="shared" si="8"/>
        <v>5</v>
      </c>
      <c r="H130" s="29"/>
    </row>
    <row r="131" spans="1:8" ht="12.75">
      <c r="A131" s="25">
        <v>385</v>
      </c>
      <c r="B131" s="26">
        <v>178</v>
      </c>
      <c r="C131" s="26">
        <v>415</v>
      </c>
      <c r="D131" s="2">
        <f t="shared" si="9"/>
        <v>29.017236257093817</v>
      </c>
      <c r="E131" s="23">
        <f>SUM(D$4:D131)*1000/195</f>
        <v>14448.318679761476</v>
      </c>
      <c r="F131" s="5">
        <f t="shared" si="7"/>
        <v>0</v>
      </c>
      <c r="G131" s="16">
        <f t="shared" si="8"/>
        <v>5</v>
      </c>
      <c r="H131" s="29"/>
    </row>
    <row r="132" spans="1:8" ht="12.75">
      <c r="A132" s="25">
        <v>390</v>
      </c>
      <c r="B132" s="26">
        <v>154</v>
      </c>
      <c r="C132" s="26">
        <v>426</v>
      </c>
      <c r="D132" s="2">
        <f t="shared" si="9"/>
        <v>26.40075756488817</v>
      </c>
      <c r="E132" s="23">
        <f>SUM(D$4:D132)*1000/195</f>
        <v>14583.707180094234</v>
      </c>
      <c r="F132" s="5">
        <f t="shared" si="7"/>
        <v>0</v>
      </c>
      <c r="G132" s="16">
        <f t="shared" si="8"/>
        <v>10</v>
      </c>
      <c r="H132" s="29"/>
    </row>
    <row r="133" spans="1:8" ht="12.75">
      <c r="A133" s="25">
        <v>400</v>
      </c>
      <c r="B133" s="26">
        <v>124</v>
      </c>
      <c r="C133" s="26">
        <v>429</v>
      </c>
      <c r="D133" s="2">
        <f t="shared" si="9"/>
        <v>30.14962686336267</v>
      </c>
      <c r="E133" s="23">
        <f>SUM(D$4:D133)*1000/195</f>
        <v>14738.320651188402</v>
      </c>
      <c r="F133" s="5">
        <f t="shared" si="7"/>
        <v>0</v>
      </c>
      <c r="G133" s="16">
        <f t="shared" si="8"/>
        <v>5</v>
      </c>
      <c r="H133" s="29"/>
    </row>
    <row r="134" spans="1:8" ht="12.75">
      <c r="A134" s="25">
        <v>405</v>
      </c>
      <c r="B134" s="26">
        <v>87</v>
      </c>
      <c r="C134" s="26">
        <v>419</v>
      </c>
      <c r="D134" s="2">
        <f t="shared" si="9"/>
        <v>38.3275357934736</v>
      </c>
      <c r="E134" s="23">
        <f>SUM(D$4:D134)*1000/195</f>
        <v>14934.872116795961</v>
      </c>
      <c r="F134" s="5">
        <f t="shared" si="7"/>
        <v>0</v>
      </c>
      <c r="G134" s="16">
        <f t="shared" si="8"/>
        <v>5</v>
      </c>
      <c r="H134" s="29"/>
    </row>
    <row r="135" spans="1:8" ht="12.75">
      <c r="A135" s="25">
        <v>410</v>
      </c>
      <c r="B135" s="26">
        <v>64</v>
      </c>
      <c r="C135" s="26">
        <v>389</v>
      </c>
      <c r="D135" s="2">
        <f t="shared" si="9"/>
        <v>37.8021163428716</v>
      </c>
      <c r="E135" s="23">
        <f>SUM(D$4:D135)*1000/195</f>
        <v>15128.72912368248</v>
      </c>
      <c r="F135" s="5">
        <v>0</v>
      </c>
      <c r="G135" s="16">
        <f t="shared" si="8"/>
        <v>0</v>
      </c>
      <c r="H135" s="29" t="s">
        <v>18</v>
      </c>
    </row>
    <row r="136" spans="1:8" ht="12.75">
      <c r="A136" s="25"/>
      <c r="B136" s="26"/>
      <c r="C136" s="26"/>
      <c r="D136" s="2">
        <f t="shared" si="9"/>
        <v>394.2296285161733</v>
      </c>
      <c r="E136" s="23">
        <f>SUM(D$4:D136)*1000/195</f>
        <v>17150.419526329526</v>
      </c>
      <c r="F136" s="5">
        <f t="shared" si="7"/>
        <v>0</v>
      </c>
      <c r="G136" s="16">
        <f t="shared" si="8"/>
        <v>0</v>
      </c>
      <c r="H136" s="29"/>
    </row>
    <row r="137" spans="1:8" ht="12.75">
      <c r="A137" s="25"/>
      <c r="B137" s="26"/>
      <c r="C137" s="26"/>
      <c r="D137" s="2">
        <f t="shared" si="9"/>
        <v>0</v>
      </c>
      <c r="E137" s="23">
        <f>SUM(D$4:D137)*1000/195</f>
        <v>17150.419526329526</v>
      </c>
      <c r="F137" s="5">
        <v>0</v>
      </c>
      <c r="G137" s="16">
        <v>0</v>
      </c>
      <c r="H137" s="29"/>
    </row>
    <row r="138" spans="1:8" ht="12.75">
      <c r="A138" s="25"/>
      <c r="B138" s="26"/>
      <c r="C138" s="26"/>
      <c r="D138" s="2">
        <v>0</v>
      </c>
      <c r="E138" s="23">
        <v>0</v>
      </c>
      <c r="F138" s="5">
        <f>IF(A138-A139&gt;0,A138-A139,0)</f>
        <v>0</v>
      </c>
      <c r="G138" s="16">
        <f>IF(A147-A138&gt;0,A147-A138,0)</f>
        <v>0</v>
      </c>
      <c r="H138" s="29"/>
    </row>
    <row r="139" spans="1:8" ht="12.75">
      <c r="A139" s="25"/>
      <c r="B139" s="26"/>
      <c r="C139" s="26"/>
      <c r="D139" s="35"/>
      <c r="E139" s="36"/>
      <c r="F139" s="37"/>
      <c r="G139" s="38"/>
      <c r="H139" s="29"/>
    </row>
    <row r="140" spans="1:8" ht="13.5" thickBot="1">
      <c r="A140" s="25"/>
      <c r="B140" s="26"/>
      <c r="C140" s="26"/>
      <c r="D140" s="26"/>
      <c r="E140" s="27"/>
      <c r="F140" s="25"/>
      <c r="G140" s="28"/>
      <c r="H140" s="29"/>
    </row>
    <row r="141" spans="1:8" ht="26.25" customHeight="1" thickBot="1">
      <c r="A141" s="30"/>
      <c r="B141" s="31"/>
      <c r="C141" s="31"/>
      <c r="D141" s="31"/>
      <c r="E141" s="32"/>
      <c r="F141" s="30">
        <f>SUM(F4:F140)</f>
        <v>265</v>
      </c>
      <c r="G141" s="33">
        <f>SUM(G4:G140)</f>
        <v>495</v>
      </c>
      <c r="H141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2007-06-21T03:40:36Z</dcterms:modified>
  <cp:category/>
  <cp:version/>
  <cp:contentType/>
  <cp:contentStatus/>
</cp:coreProperties>
</file>